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565" activeTab="3"/>
  </bookViews>
  <sheets>
    <sheet name="DANE" sheetId="1" r:id="rId1"/>
    <sheet name="NIERUCHOMOŚCI" sheetId="2" r:id="rId2"/>
    <sheet name="majątek ZZO" sheetId="3" r:id="rId3"/>
    <sheet name="RUCHOMOŚCI" sheetId="4" r:id="rId4"/>
    <sheet name="SPRZĘT ELEKTRONICZNY" sheetId="5" r:id="rId5"/>
  </sheets>
  <definedNames>
    <definedName name="_xlnm.Print_Area" localSheetId="1">'NIERUCHOMOŚCI'!$A$3:$F$92</definedName>
    <definedName name="_xlnm.Print_Area" localSheetId="3">'RUCHOMOŚCI'!$A$1:$B$26</definedName>
    <definedName name="_xlnm.Print_Area" localSheetId="4">'SPRZĘT ELEKTRONICZNY'!$A$3:$E$57</definedName>
  </definedNames>
  <calcPr fullCalcOnLoad="1"/>
</workbook>
</file>

<file path=xl/sharedStrings.xml><?xml version="1.0" encoding="utf-8"?>
<sst xmlns="http://schemas.openxmlformats.org/spreadsheetml/2006/main" count="622" uniqueCount="335">
  <si>
    <t>RAZEM</t>
  </si>
  <si>
    <t>Rok produkcji</t>
  </si>
  <si>
    <t>Środki obrotowe</t>
  </si>
  <si>
    <t>Wartości pieniężne w schowku</t>
  </si>
  <si>
    <t>Rok budowy</t>
  </si>
  <si>
    <t>Nazwa nieruchomości</t>
  </si>
  <si>
    <t>Nazwa sprzętu</t>
  </si>
  <si>
    <t>Nr inwentarzowy/seryjny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</si>
  <si>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</si>
  <si>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</si>
  <si>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</si>
  <si>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</si>
  <si>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</si>
  <si>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</t>
  </si>
  <si>
    <t>Środki trwałe KŚT VIII</t>
  </si>
  <si>
    <t>w tym stacjonarny</t>
  </si>
  <si>
    <t>w tym przenośny</t>
  </si>
  <si>
    <t>Konstrukcja wykonana z materiałów drewnianych?</t>
  </si>
  <si>
    <t>Konstrukcja z płyt warstwowych z palnym wypełnieniem?</t>
  </si>
  <si>
    <t>Lp.</t>
  </si>
  <si>
    <t>DANE</t>
  </si>
  <si>
    <t>NIP</t>
  </si>
  <si>
    <t>REGON</t>
  </si>
  <si>
    <t>PKD</t>
  </si>
  <si>
    <t>ADRES</t>
  </si>
  <si>
    <t>WYKAZ WSZYSTKICH LOKALIZACJI, W KTÓRYCH PROWADZONA JEST DZIAŁALNOŚĆ</t>
  </si>
  <si>
    <t>Przenośny/ stacjonarny/oprogramowanie (P/S/O)</t>
  </si>
  <si>
    <t>w tym oprogramowanie</t>
  </si>
  <si>
    <t>RAZEM Środki trwałe</t>
  </si>
  <si>
    <t>RAZEM Ruchomości pozostałe</t>
  </si>
  <si>
    <t>NAZWA :</t>
  </si>
  <si>
    <t>Mienie zgłoszono wg wartości:</t>
  </si>
  <si>
    <t>Bialskie Wodociągi i Kanalizacja „WOD-KAN” Sp. z o.o.</t>
  </si>
  <si>
    <t>21-500 Biała Podlaska ul. Narutowicza 35A</t>
  </si>
  <si>
    <t xml:space="preserve">537 000 13 88 </t>
  </si>
  <si>
    <t>030107507</t>
  </si>
  <si>
    <t>Lokalizacje zamawiającego nie znajdują się na terenie zalewowym.</t>
  </si>
  <si>
    <t xml:space="preserve"> W lokalizacjach zamawiającego począwszy od 1997r. wystąpiła powódź.
W 1997 roku  po wystąpieniu wód z koryta rzeki Krzny przy ul. Narutowicza zostały podtopione studnie głębinowe znajdujące się na terenach łąk
 W wyniku powodzi było utrudnienie w przedostaniu się do obiektów (studni) 
Powódź nie spowodowała szkód kwalifikujących się do odszkodowań.  
</t>
  </si>
  <si>
    <t>Budynek Portierni  ul. Mickiewicza 4 Nr inw. 06/I/109</t>
  </si>
  <si>
    <t>murowany</t>
  </si>
  <si>
    <t>papa</t>
  </si>
  <si>
    <t>Budynek Stacji Trafo  ul. Mickiewicza 4 Nr inw. 13/I/101</t>
  </si>
  <si>
    <t>Przepompownia ścieków  ul. Mickiewicza 4 Nr inw. 472/II/211</t>
  </si>
  <si>
    <t>Hala obsługi i garaż samochód. ul. Mickiewicza 4  Nr inw. 23/I/102</t>
  </si>
  <si>
    <t>blacha</t>
  </si>
  <si>
    <t>Wiata magazynowa ul. Mickiewicza 4 Nr inw. 77/I/104</t>
  </si>
  <si>
    <t xml:space="preserve">blacha </t>
  </si>
  <si>
    <t>Budynek socjalno biurowy ul. Mickiewicza 4Nr inw. 91/I/105</t>
  </si>
  <si>
    <t>Stacja trafo ul. Brzegowa 4 Nr inw. 04/I/101</t>
  </si>
  <si>
    <t>stropodach</t>
  </si>
  <si>
    <t>Budynek dyspozytorni ul. Brzegowa 4 Nr inw. 90/I/109</t>
  </si>
  <si>
    <t xml:space="preserve">murowany </t>
  </si>
  <si>
    <t>Budynek Chlorowni  ul. Brzegowa 4 Nr inw. 174/II/211</t>
  </si>
  <si>
    <t>Budynek Laboratorium ul. Brzegowa 4  Nr inw. 75/I/109</t>
  </si>
  <si>
    <t>Pompownia osadu ul. Brzegowa 4 Nr inw. 1612/II.211</t>
  </si>
  <si>
    <t>płyty żelbet.</t>
  </si>
  <si>
    <t>Pompownia I stopnia  ul. Brzegowa 4 Nr inw. 618/II/211</t>
  </si>
  <si>
    <t>Budynek krat ul. Brzegowa 4 Nr inw. 1609/II/211</t>
  </si>
  <si>
    <t xml:space="preserve">beton </t>
  </si>
  <si>
    <t>stopodach</t>
  </si>
  <si>
    <t>Budynek magazynowy ul. Brzegowa 4 Nr inw. 80/II/104</t>
  </si>
  <si>
    <t>beton</t>
  </si>
  <si>
    <t>Punkt zlewny ścieków ul. Brzegowa 4 Nr inw. 1767/II/211</t>
  </si>
  <si>
    <t>Budynek maszynowni  wirówek i kotłowni ul. Brzegowa 4 Nr inw. 1800/II/211</t>
  </si>
  <si>
    <t>Stacja Trafo ul. Brzegowa 4 Nr inw. 76/I/101</t>
  </si>
  <si>
    <t xml:space="preserve">Pompownia osadu recyrkulacji i stacji dmuchaw ul. Brzegowa Nr inw. 4526/II/211 </t>
  </si>
  <si>
    <t>Zamknięta komora  Nr.1  ermentacyjna ul. Brzegowa 4 Nr inw. 3386/II/211</t>
  </si>
  <si>
    <t xml:space="preserve">konstrukcja stalowa </t>
  </si>
  <si>
    <t>-</t>
  </si>
  <si>
    <t>Zamknieta komora Nr 2 Fermentacyjna  ul. Brzegowa 4 Nr inw. 3899/II/211</t>
  </si>
  <si>
    <t>konstrukcja stalowa</t>
  </si>
  <si>
    <t>Dwukomorowy zbiornik  nitryfikacji ul. Brzegowa 4 Nr inw. 3900/II/211</t>
  </si>
  <si>
    <t>Komora defosfatacji i  enitryfikacji  ul. Brzegowa 4 nr inw. 3898/II/211</t>
  </si>
  <si>
    <t>Pochodnia gazowa ul Brzegowa 4  Nr inw. 3387/II/211</t>
  </si>
  <si>
    <t>Budynek warsztatowy i  otłownia ul. Narutowicza 35A Nr inw.66/I/102</t>
  </si>
  <si>
    <t>Budynek administr.-biurowy ul. Narutowicza 35 A Nr inw. 70/I/105</t>
  </si>
  <si>
    <t>Budynek magazynu głównego -Wiata magazynowa  ul. Narutowicza 35 A nr inw. 74/I/104</t>
  </si>
  <si>
    <t>Budynek Garażowy ul. Narutowicza 35A Nr inw. 93/I/102</t>
  </si>
  <si>
    <t xml:space="preserve">blachodachówka </t>
  </si>
  <si>
    <t>Budynek stacji pomp ciepła ul. Narutowicza 35 A nr inw. 11/I/101</t>
  </si>
  <si>
    <t>Osłona śmietnika  ul. Narutowicza 35A nr inw. 79/I/109</t>
  </si>
  <si>
    <t>murowana</t>
  </si>
  <si>
    <t>Budynek stacji wodociągowej  ul. Narutowicza 35A nr inw. 384/II/211</t>
  </si>
  <si>
    <t>blachodachówka</t>
  </si>
  <si>
    <t>Budynek Stacji fluorkowni ul. Narutowicza 35 A Nr inw. 50/I/101</t>
  </si>
  <si>
    <t>Agregatornia i trafostacja ul. Narutowicza 35 A Nr inw. 51/I/101</t>
  </si>
  <si>
    <t>Budynek stacji wodociągowej  ul. Sitnicka  Nr inw. 1415/II/211</t>
  </si>
  <si>
    <t>Budynek agregatów  rądotwórczych ul. Sitnicka Nr inw. 72/I/101</t>
  </si>
  <si>
    <t>Zbiornik wody Nr 1  ul Sitnickanr inw. 87/I/104</t>
  </si>
  <si>
    <t>żelbeton</t>
  </si>
  <si>
    <t>Zbiornik wody Nr 2  ul Sitnicka,Nr inw. 88/I/104</t>
  </si>
  <si>
    <t>Komora Zasuw Nr 1 ul. Sitnicka  nr inw. 86/I/104</t>
  </si>
  <si>
    <t>Komora Zasów nr 2 ul. Sitnicka Nr inw. 89/I/104</t>
  </si>
  <si>
    <t>Zbiornik Stabilizazacyjny ul. Sitnicka  Nr inw. 92/I/104</t>
  </si>
  <si>
    <t>Domek letniskowy 6 segm Krasne Nr inw.</t>
  </si>
  <si>
    <t>Domek letniskowy 7 segm Krasne Nr inw.</t>
  </si>
  <si>
    <t>Domek letniskowy 5 segm. Krasne Nr inw.</t>
  </si>
  <si>
    <t>Budynek mieszkalny ul. Narutowicza 23 B Nr inw.</t>
  </si>
  <si>
    <t>drewno</t>
  </si>
  <si>
    <t>Budynek Magazyn Paliw z  iatą  ul. Ekologiczna Nr inw. 100/I/102</t>
  </si>
  <si>
    <t>Budynek Kontenerowy Wagowni i Administracji ul. Ekologiczna nr inw. 96/I/109</t>
  </si>
  <si>
    <t>Budynek magazynowy i  arażowy ul. Ekologiczna Nr inw. 97/I/109</t>
  </si>
  <si>
    <t>Budynek warsztatu  ul. Ekologiczna  Nr inw. 98/I/109</t>
  </si>
  <si>
    <t>Budynek socjalny  kontener ul. Ekologiczna Nr inw. 99/I/109</t>
  </si>
  <si>
    <t>Zbiornik 2 komorowy na wodę PKP Nr inwent.81/I/104</t>
  </si>
  <si>
    <t>Zbiornik wody Czystej  ul. Narutowicza 35 A Nr inwent. 82/I/104</t>
  </si>
  <si>
    <t>Magazyn chloru ul. Narutowicza 35 A  Nr inwent. 83/I/104</t>
  </si>
  <si>
    <t>Zbiornik paliw  ul. Sitnicka Nr inwent.84/I/104</t>
  </si>
  <si>
    <t>Konstrukcja metalowa</t>
  </si>
  <si>
    <t>Zbiornik bezodpływowy Ul. Sitnicka  Nr inwent. 85/I/104</t>
  </si>
  <si>
    <t xml:space="preserve">Zbiornik przeciwpożarowy ZZO ul. Ekologiczna Nr inwent. </t>
  </si>
  <si>
    <t xml:space="preserve">Żelbeton </t>
  </si>
  <si>
    <t>Zbiornik ewaporacyjny ZZO Ul. Ekologiczna  Nr inwent 95/I/104</t>
  </si>
  <si>
    <t xml:space="preserve">Pompownia – Kozula Nr inw. 1834/II/211 </t>
  </si>
  <si>
    <t>konstrukcja metalowa</t>
  </si>
  <si>
    <t>Pompownia ścieków  ul. Górna Nr inw. 1849/II/211</t>
  </si>
  <si>
    <t>Pompownia ścieków  ul. Sitnicka Nr inw. 1858/II/211</t>
  </si>
  <si>
    <t xml:space="preserve">Pompownia  ścieków ul. Gromadzka Nr inw. 520/II/211 </t>
  </si>
  <si>
    <t>Pompownia ścieków  ul. Kosmonautów nr inw. 4607/II/211</t>
  </si>
  <si>
    <t>Pompownia ścieków  ul. Ceglana Nr inw. 4686/II/211</t>
  </si>
  <si>
    <t>Przepompownia  ścieków ul.Radziwiłowska  nr inw. 4852/II/211</t>
  </si>
  <si>
    <t xml:space="preserve">Przepompownia ścieków  ul. Żurawia Nr inw.4959/II/211 </t>
  </si>
  <si>
    <t>Przepompownia ścieków  ul. Łomaska Nr inw. 5017/II/211</t>
  </si>
  <si>
    <t>Przepompownia ścieków  ul. Składowa Nr inw. 5150/II/211</t>
  </si>
  <si>
    <t xml:space="preserve">Przepompowania ścieków ul. Kąpielowa Nr inw 5151/II/211 </t>
  </si>
  <si>
    <t>Przepompownia ścieków  Kol. Francuska Nr inw. 5053/II/211</t>
  </si>
  <si>
    <t>Przepompownia ścieków Zespół Pałacowo Parkowy Nr inw. 5059/II/211</t>
  </si>
  <si>
    <t>Przepompownia ścieków ul. Orzechowa  Nr inw. 5591/II/211</t>
  </si>
  <si>
    <t>Przepompownia ścieków  ul. Wesoła Nr inw 5174/II/211</t>
  </si>
  <si>
    <t>Przepompownia ścieków ul. Borowikowa  Nr inw. 5193/II/211</t>
  </si>
  <si>
    <t>Przepompownia ścieków  ul. Na Skarpie nr inw. 5240/II/211</t>
  </si>
  <si>
    <t>Przepompownia  ścieków ul. Robotnicza nr inw. 5299/II/211</t>
  </si>
  <si>
    <t>Przepompownia ścieków  ul. Przemysłowa Nr inw.  317/II/211</t>
  </si>
  <si>
    <t>Przepompownia  ścieków ul. Powstańców Nr inw. 5459/II/211</t>
  </si>
  <si>
    <t>Przepompownia ścieków  ul. Zagrodowa  Nr inw. 5466/II/211</t>
  </si>
  <si>
    <t>Przepompownia  ścieków Al. Solidarności Nr inw. 5469/II/211</t>
  </si>
  <si>
    <t>Przepompownia scieków  ul. Terebelska  Nr inw. 5491/II/211</t>
  </si>
  <si>
    <t xml:space="preserve">Przepompownia ścieków  ul. Grabarska nr inw. 5497/II/211 </t>
  </si>
  <si>
    <t>Przepompownia ścieków ul. Bukowa nr inw. 5500/II/211</t>
  </si>
  <si>
    <t>Przepompownia Grundfos do  anału deszczowego  Nr inw. 5566/II/211</t>
  </si>
  <si>
    <t>Budynek agregatorni nr inw 101/I/101</t>
  </si>
  <si>
    <t>księgowa brutto</t>
  </si>
  <si>
    <t xml:space="preserve">Oczyszczalnia Ścieków- Cesja na rzecz Banku BGŻ Oddział w Białej Podlaskiej                                                                                                                                                                                                          
Biała Podlaska 
ul. Brzegowa 4 </t>
  </si>
  <si>
    <t>Zgarniacz łańcuchowy osadu Nr 1</t>
  </si>
  <si>
    <t xml:space="preserve">Wirówka NOXON DC 20 </t>
  </si>
  <si>
    <t>Zagęszczacz bębnowy</t>
  </si>
  <si>
    <t>Zgarniacz łańcuchowy osadu Nr 2</t>
  </si>
  <si>
    <t>Zgarniacz pompowy piasku</t>
  </si>
  <si>
    <t>Zespół prądotwórczy z silnikiem</t>
  </si>
  <si>
    <t xml:space="preserve">RAZEM oczyszczalnia ścieków </t>
  </si>
  <si>
    <t>S</t>
  </si>
  <si>
    <t>Zespół komputerowy</t>
  </si>
  <si>
    <t xml:space="preserve">Zespół komputerowy </t>
  </si>
  <si>
    <t>P</t>
  </si>
  <si>
    <t>434/IV/491</t>
  </si>
  <si>
    <t>Komputer notebook Lenowo</t>
  </si>
  <si>
    <t>435/IV/491</t>
  </si>
  <si>
    <t>Komputer Notebook JBMTPT60</t>
  </si>
  <si>
    <t>436/IV/491</t>
  </si>
  <si>
    <t>483/IV/491</t>
  </si>
  <si>
    <t>Zestaw komputerowy</t>
  </si>
  <si>
    <t>497/IV/491</t>
  </si>
  <si>
    <t>498/IV/491</t>
  </si>
  <si>
    <t xml:space="preserve">Sieć komputerowa </t>
  </si>
  <si>
    <t>499/IV/491</t>
  </si>
  <si>
    <t>Zespół komputweowy</t>
  </si>
  <si>
    <t>501/IV/491</t>
  </si>
  <si>
    <t>502/IV/491</t>
  </si>
  <si>
    <t>503/IV/491</t>
  </si>
  <si>
    <t>Komputer Intel</t>
  </si>
  <si>
    <t>504/IV/491</t>
  </si>
  <si>
    <t>507/IV/491</t>
  </si>
  <si>
    <t>514/IV/491</t>
  </si>
  <si>
    <t>Komputer notebook Lenovo</t>
  </si>
  <si>
    <t>Komputer notebook Sony Vaio</t>
  </si>
  <si>
    <t>529/IV/491</t>
  </si>
  <si>
    <t>533/IV/491</t>
  </si>
  <si>
    <t>Komputer notebook Dell 149</t>
  </si>
  <si>
    <t>542/IV/491</t>
  </si>
  <si>
    <t>Komputer notebook Dell 1749</t>
  </si>
  <si>
    <t>534/IV/491</t>
  </si>
  <si>
    <t>Komputer PC WIN7HP</t>
  </si>
  <si>
    <t>544/IV/491</t>
  </si>
  <si>
    <t>545/IV/491</t>
  </si>
  <si>
    <t>Ploter Canon IPF825 Zestaw</t>
  </si>
  <si>
    <t xml:space="preserve"> 572/IV/491</t>
  </si>
  <si>
    <t xml:space="preserve">Zestaw komputerowy  </t>
  </si>
  <si>
    <t xml:space="preserve"> 571/IV/491 ,</t>
  </si>
  <si>
    <t>zespół komputerowy</t>
  </si>
  <si>
    <t>505/IV/491</t>
  </si>
  <si>
    <t>506/IV/491</t>
  </si>
  <si>
    <t>573/IV/491</t>
  </si>
  <si>
    <t>576/IV/491</t>
  </si>
  <si>
    <t>Komputer ATHLON x2</t>
  </si>
  <si>
    <t>578/IV/491</t>
  </si>
  <si>
    <t>Zespół komputerowy do komórki BHP</t>
  </si>
  <si>
    <t>589/IV/491</t>
  </si>
  <si>
    <t>Komputer Laptop dla ZZwW</t>
  </si>
  <si>
    <t>590/IV/491</t>
  </si>
  <si>
    <t>Zespół komputerowy do wizualizacji Przepompowni</t>
  </si>
  <si>
    <t>591/IV/491</t>
  </si>
  <si>
    <t>Zespół komputerowy do ZZO</t>
  </si>
  <si>
    <t>593/IV/491</t>
  </si>
  <si>
    <t>594/IV/491</t>
  </si>
  <si>
    <t>Laptop Samsung NP550P7C-SO4PL</t>
  </si>
  <si>
    <t>595/IV/491</t>
  </si>
  <si>
    <t>596/IV/491</t>
  </si>
  <si>
    <t>597/IV/491</t>
  </si>
  <si>
    <t>598/IV/491</t>
  </si>
  <si>
    <t xml:space="preserve">ul. Ekologiczna 1   21-500 Biała Podlaska </t>
  </si>
  <si>
    <t xml:space="preserve">Wartość </t>
  </si>
  <si>
    <t>Mienie zgłoszono wg wartości: księgowa brutto</t>
  </si>
  <si>
    <t>Środki trwałe wybudowane w ramach Projektu "Budowa Zakładu Zagospodarowania Odpadów dla regionu Biała Podlaska</t>
  </si>
  <si>
    <t>Nazwa Zadania</t>
  </si>
  <si>
    <t>3.1</t>
  </si>
  <si>
    <t>1.1</t>
  </si>
  <si>
    <t>Projekt i budowa sieci zewnętrznych</t>
  </si>
  <si>
    <t>1.</t>
  </si>
  <si>
    <t>Przepompownia</t>
  </si>
  <si>
    <t>2.</t>
  </si>
  <si>
    <t>Pompy głębinowe</t>
  </si>
  <si>
    <t>3.</t>
  </si>
  <si>
    <t>Szafa sterownicza</t>
  </si>
  <si>
    <t>3.2</t>
  </si>
  <si>
    <t>1.2</t>
  </si>
  <si>
    <t>Projekt i budowa: Kwatery składowej balastu, Kompostowni odpadów zielonych, Garażu dla kompaktora oraz Placu recyklingu odpadów budowlanych</t>
  </si>
  <si>
    <t>4.</t>
  </si>
  <si>
    <t>Garaż dla kompaktora</t>
  </si>
  <si>
    <t>5.</t>
  </si>
  <si>
    <t>Mobilna stacja dystrybucji paliwa</t>
  </si>
  <si>
    <t>8.</t>
  </si>
  <si>
    <t>Przepompownie</t>
  </si>
  <si>
    <t>9.</t>
  </si>
  <si>
    <t>10.</t>
  </si>
  <si>
    <t>6.</t>
  </si>
  <si>
    <t>Oświetlenie terenu, kamery</t>
  </si>
  <si>
    <t>3.3</t>
  </si>
  <si>
    <t>1.3</t>
  </si>
  <si>
    <t>Projekt i budowa podstawowych segmentów technologicznych</t>
  </si>
  <si>
    <t>Segment ewidencji ilościowej i jakościowej przyjmowanych odpadów</t>
  </si>
  <si>
    <t>k</t>
  </si>
  <si>
    <t>Myjnia kół i podwozi samochodowych</t>
  </si>
  <si>
    <t>n</t>
  </si>
  <si>
    <t>Hala technologiczna segregacji mechanicznej odpadów i przygotowania paliwa alternatywnego</t>
  </si>
  <si>
    <t>Hala technologiczna stabilizacji beztlenowej wraz z instalacją odwadniania osadów</t>
  </si>
  <si>
    <t>Zespół komory fermentacyjnej</t>
  </si>
  <si>
    <t>7.</t>
  </si>
  <si>
    <t>Biofiltr</t>
  </si>
  <si>
    <t>Komory intensywnego dojrzewania osadów pofermentacyjnych</t>
  </si>
  <si>
    <t>Budynek energetyczny</t>
  </si>
  <si>
    <t>11.</t>
  </si>
  <si>
    <t>Zbiornik biogazu</t>
  </si>
  <si>
    <t>12.</t>
  </si>
  <si>
    <t>Pochodnia biogazu</t>
  </si>
  <si>
    <t>13.</t>
  </si>
  <si>
    <t>Budynek podczyszczania i sprężania biogazu</t>
  </si>
  <si>
    <t>14.</t>
  </si>
  <si>
    <t>Stacja gazmotorów</t>
  </si>
  <si>
    <t>15.</t>
  </si>
  <si>
    <t>Stacja transformatorowa</t>
  </si>
  <si>
    <t>16.</t>
  </si>
  <si>
    <t>Budynek demontażu odpadów wielkogabarytowych</t>
  </si>
  <si>
    <t>17.</t>
  </si>
  <si>
    <t>Budynek administracyjno-socjalny</t>
  </si>
  <si>
    <t>18.</t>
  </si>
  <si>
    <t>Budynek warsztatowo-garażowy</t>
  </si>
  <si>
    <t>19.</t>
  </si>
  <si>
    <t>Magazyn małych ilości odpadów niebezpiecznych</t>
  </si>
  <si>
    <t>21.</t>
  </si>
  <si>
    <t>Boksy magazynowe na paliwo alternatywne</t>
  </si>
  <si>
    <t>22.</t>
  </si>
  <si>
    <t>Zespół podczyszczania wód opadowych</t>
  </si>
  <si>
    <t>23.</t>
  </si>
  <si>
    <t>20.</t>
  </si>
  <si>
    <t>Zbiornik przeciwpożarowy</t>
  </si>
  <si>
    <t>25.</t>
  </si>
  <si>
    <t>Ogrodzenie</t>
  </si>
  <si>
    <t>26.</t>
  </si>
  <si>
    <t>27.</t>
  </si>
  <si>
    <t>Wewnątrzzakładowe instalacje i sieci elektroenergetyczne sn i nn</t>
  </si>
  <si>
    <t>28.</t>
  </si>
  <si>
    <t>24.</t>
  </si>
  <si>
    <t>Wewnątrzzakładowe instalacje i sieci słaboprądowe</t>
  </si>
  <si>
    <t>29.</t>
  </si>
  <si>
    <t>Oświetlenie terenu</t>
  </si>
  <si>
    <t>30.</t>
  </si>
  <si>
    <t>Wewnątrzzakładowa sieć wodociągowa</t>
  </si>
  <si>
    <t>31.</t>
  </si>
  <si>
    <t>Sieć kanalizacji wewnątrzzakładowej: sanitarnej, technologicznej i odcieków</t>
  </si>
  <si>
    <t>32.</t>
  </si>
  <si>
    <t>Sieć kanalizacji deszczowej wraz z układem podczyszczania</t>
  </si>
  <si>
    <t>33.</t>
  </si>
  <si>
    <t>Wewnątrzzakładowa sieć biogazu</t>
  </si>
  <si>
    <t>35.</t>
  </si>
  <si>
    <t xml:space="preserve">Wyposażenie.Hala technologiczna segregacji mechanicznej odpadów i przygotowania paliwa alternatywnego – wyposażenie linii technologicznej </t>
  </si>
  <si>
    <t>36.</t>
  </si>
  <si>
    <t xml:space="preserve">Wyposażenie. Hala technologiczna stabilizacji beztlenowej wraz z instalacją odwadniania osadów – wyposażenie linii technologicznej </t>
  </si>
  <si>
    <t>37.</t>
  </si>
  <si>
    <t xml:space="preserve">Instalacja energetycznego wykorzystania biogazu na terenie ZZO </t>
  </si>
  <si>
    <t>38.</t>
  </si>
  <si>
    <t xml:space="preserve">Instalacja energetycznego wykorzystania biogazu na terenie oczyszczalni ścieków </t>
  </si>
  <si>
    <t>39.</t>
  </si>
  <si>
    <t>34.</t>
  </si>
  <si>
    <t>Punkt demontażu odpadów wielkogabarytowych:</t>
  </si>
  <si>
    <t>3.5</t>
  </si>
  <si>
    <t>1.5</t>
  </si>
  <si>
    <t>Dostawa i maszyn i urządzeń</t>
  </si>
  <si>
    <t>Ładowarka kołowa czołowa z oprzyrz. Szt.1</t>
  </si>
  <si>
    <t>Samoch specj. Do trans.frakcji.mok.szt.1</t>
  </si>
  <si>
    <t>Wózek widłowy szt. 2</t>
  </si>
  <si>
    <t>wózek widlowy w wersji przeciw. Szt1</t>
  </si>
  <si>
    <t>rozdrabniarka szt.1</t>
  </si>
  <si>
    <t>Prasa stacjonarna szt1, belownica szt.1</t>
  </si>
  <si>
    <t>Narzut do ogółem (zarządzanie projektem, dokumentacja techniczna)</t>
  </si>
  <si>
    <t>Zarządzanie Projektem</t>
  </si>
  <si>
    <t>Dokumentacja techniczna</t>
  </si>
  <si>
    <t>Promocja i informacja</t>
  </si>
  <si>
    <t>odsetki</t>
  </si>
  <si>
    <t>0% amortyzacji</t>
  </si>
  <si>
    <t>2,5 amortyzacji</t>
  </si>
  <si>
    <t>3,5% amortyzacji</t>
  </si>
  <si>
    <t>4,5% amortyzacji</t>
  </si>
  <si>
    <t xml:space="preserve"> 10% amortyzacji</t>
  </si>
  <si>
    <t xml:space="preserve"> 14% amortyzacji</t>
  </si>
  <si>
    <t xml:space="preserve"> 18% amortyzacji</t>
  </si>
  <si>
    <t xml:space="preserve"> 20% amortyzacji</t>
  </si>
  <si>
    <t xml:space="preserve"> 30% amortyzacji</t>
  </si>
  <si>
    <t xml:space="preserve"> 100% amortyzacji</t>
  </si>
  <si>
    <t>49980, 00</t>
  </si>
  <si>
    <t xml:space="preserve">Załącznik nr 8 do SIWZ Nr 328/29/11/2013/N/Biała Podlaska </t>
  </si>
  <si>
    <t xml:space="preserve"> ul. Mickiewicza 4  21-500 Biała Podlaska</t>
  </si>
  <si>
    <t xml:space="preserve">  ul. Brzegowa 4    21-500 Biała Podlaska  </t>
  </si>
  <si>
    <t xml:space="preserve"> ul. Sitnicka 105    21-500 Biała Podlaska </t>
  </si>
  <si>
    <t>Wartość księgowa brutto</t>
  </si>
  <si>
    <t>Wartość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</si>
</sst>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"/>
    <numFmt numFmtId="166" formatCode="#,##0.00\ &quot;zł&quot;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zcionka tekstu podstawowego"/>
      <family val="2"/>
    </font>
    <font>
      <b/>
      <i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5" fillId="24" borderId="0" xfId="0" applyFont="1" applyFill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2" fillId="21" borderId="10" xfId="0" applyFont="1" applyFill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4" fontId="3" fillId="21" borderId="10" xfId="0" applyNumberFormat="1" applyFont="1" applyFill="1" applyBorder="1" applyAlignment="1" applyProtection="1">
      <alignment horizontal="center" vertical="center" wrapText="1"/>
      <protection/>
    </xf>
    <xf numFmtId="4" fontId="3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6" fillId="24" borderId="11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wrapText="1"/>
    </xf>
    <xf numFmtId="0" fontId="0" fillId="24" borderId="0" xfId="0" applyFill="1" applyBorder="1" applyAlignment="1">
      <alignment horizontal="right"/>
    </xf>
    <xf numFmtId="0" fontId="7" fillId="24" borderId="11" xfId="0" applyFont="1" applyFill="1" applyBorder="1" applyAlignment="1">
      <alignment wrapText="1"/>
    </xf>
    <xf numFmtId="0" fontId="6" fillId="24" borderId="12" xfId="0" applyFont="1" applyFill="1" applyBorder="1" applyAlignment="1">
      <alignment/>
    </xf>
    <xf numFmtId="0" fontId="5" fillId="21" borderId="10" xfId="0" applyFont="1" applyFill="1" applyBorder="1" applyAlignment="1" applyProtection="1">
      <alignment horizontal="left" vertical="center" wrapText="1"/>
      <protection/>
    </xf>
    <xf numFmtId="0" fontId="6" fillId="24" borderId="13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2" fillId="24" borderId="0" xfId="0" applyNumberFormat="1" applyFont="1" applyFill="1" applyAlignment="1" applyProtection="1">
      <alignment horizontal="center" vertical="center" wrapText="1"/>
      <protection/>
    </xf>
    <xf numFmtId="49" fontId="5" fillId="24" borderId="0" xfId="0" applyNumberFormat="1" applyFont="1" applyFill="1" applyAlignment="1" applyProtection="1">
      <alignment horizontal="center" vertical="center" wrapText="1"/>
      <protection/>
    </xf>
    <xf numFmtId="49" fontId="5" fillId="20" borderId="10" xfId="0" applyNumberFormat="1" applyFont="1" applyFill="1" applyBorder="1" applyAlignment="1" applyProtection="1">
      <alignment horizontal="center" vertical="center" wrapText="1"/>
      <protection/>
    </xf>
    <xf numFmtId="49" fontId="2" fillId="21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left" wrapText="1"/>
    </xf>
    <xf numFmtId="0" fontId="4" fillId="0" borderId="10" xfId="0" applyFont="1" applyBorder="1" applyAlignment="1" applyProtection="1">
      <alignment horizontal="left" vertical="top" wrapText="1" indent="2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21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/>
      <protection/>
    </xf>
    <xf numFmtId="0" fontId="3" fillId="21" borderId="10" xfId="0" applyFont="1" applyFill="1" applyBorder="1" applyAlignment="1" applyProtection="1">
      <alignment wrapText="1"/>
      <protection/>
    </xf>
    <xf numFmtId="0" fontId="4" fillId="24" borderId="0" xfId="0" applyFont="1" applyFill="1" applyBorder="1" applyAlignment="1" applyProtection="1">
      <alignment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49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3" fillId="21" borderId="14" xfId="0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2" fontId="3" fillId="21" borderId="10" xfId="0" applyNumberFormat="1" applyFont="1" applyFill="1" applyBorder="1" applyAlignment="1" applyProtection="1">
      <alignment horizontal="right" vertical="center" wrapText="1"/>
      <protection/>
    </xf>
    <xf numFmtId="2" fontId="3" fillId="21" borderId="10" xfId="0" applyNumberFormat="1" applyFont="1" applyFill="1" applyBorder="1" applyAlignment="1" applyProtection="1">
      <alignment horizontal="center" vertical="center" wrapText="1"/>
      <protection/>
    </xf>
    <xf numFmtId="4" fontId="3" fillId="21" borderId="10" xfId="0" applyNumberFormat="1" applyFont="1" applyFill="1" applyBorder="1" applyAlignment="1" applyProtection="1">
      <alignment horizontal="right" vertical="center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3" fillId="24" borderId="0" xfId="0" applyFont="1" applyFill="1" applyBorder="1" applyAlignment="1" applyProtection="1">
      <alignment/>
      <protection/>
    </xf>
    <xf numFmtId="4" fontId="4" fillId="21" borderId="10" xfId="0" applyNumberFormat="1" applyFont="1" applyFill="1" applyBorder="1" applyAlignment="1" applyProtection="1">
      <alignment horizontal="right" vertical="center" wrapText="1"/>
      <protection/>
    </xf>
    <xf numFmtId="0" fontId="4" fillId="24" borderId="10" xfId="0" applyFont="1" applyFill="1" applyBorder="1" applyAlignment="1" applyProtection="1">
      <alignment wrapText="1"/>
      <protection/>
    </xf>
    <xf numFmtId="0" fontId="4" fillId="24" borderId="11" xfId="0" applyFont="1" applyFill="1" applyBorder="1" applyAlignment="1" applyProtection="1">
      <alignment wrapText="1"/>
      <protection/>
    </xf>
    <xf numFmtId="0" fontId="4" fillId="20" borderId="14" xfId="0" applyFont="1" applyFill="1" applyBorder="1" applyAlignment="1" applyProtection="1">
      <alignment wrapText="1"/>
      <protection/>
    </xf>
    <xf numFmtId="4" fontId="4" fillId="20" borderId="10" xfId="0" applyNumberFormat="1" applyFont="1" applyFill="1" applyBorder="1" applyAlignment="1" applyProtection="1">
      <alignment horizontal="right" vertical="center" wrapText="1"/>
      <protection/>
    </xf>
    <xf numFmtId="4" fontId="3" fillId="24" borderId="0" xfId="0" applyNumberFormat="1" applyFont="1" applyFill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0" borderId="15" xfId="0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0" fontId="0" fillId="0" borderId="15" xfId="0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24" borderId="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55">
      <alignment/>
      <protection/>
    </xf>
    <xf numFmtId="0" fontId="1" fillId="0" borderId="10" xfId="55" applyBorder="1">
      <alignment/>
      <protection/>
    </xf>
    <xf numFmtId="0" fontId="12" fillId="0" borderId="10" xfId="55" applyFont="1" applyBorder="1">
      <alignment/>
      <protection/>
    </xf>
    <xf numFmtId="0" fontId="1" fillId="0" borderId="10" xfId="55" applyFont="1" applyBorder="1">
      <alignment/>
      <protection/>
    </xf>
    <xf numFmtId="0" fontId="8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13" fillId="0" borderId="10" xfId="55" applyFont="1" applyBorder="1">
      <alignment/>
      <protection/>
    </xf>
    <xf numFmtId="0" fontId="13" fillId="0" borderId="10" xfId="55" applyFont="1" applyBorder="1" applyAlignment="1">
      <alignment horizontal="center"/>
      <protection/>
    </xf>
    <xf numFmtId="0" fontId="13" fillId="0" borderId="13" xfId="55" applyFont="1" applyBorder="1" applyAlignment="1">
      <alignment horizontal="center"/>
      <protection/>
    </xf>
    <xf numFmtId="0" fontId="13" fillId="0" borderId="12" xfId="55" applyFont="1" applyBorder="1" applyAlignment="1">
      <alignment horizontal="center"/>
      <protection/>
    </xf>
    <xf numFmtId="4" fontId="13" fillId="0" borderId="10" xfId="55" applyNumberFormat="1" applyFont="1" applyBorder="1">
      <alignment/>
      <protection/>
    </xf>
    <xf numFmtId="0" fontId="13" fillId="0" borderId="10" xfId="55" applyFont="1" applyBorder="1" applyAlignment="1">
      <alignment vertical="top"/>
      <protection/>
    </xf>
    <xf numFmtId="0" fontId="14" fillId="0" borderId="10" xfId="55" applyFont="1" applyBorder="1">
      <alignment/>
      <protection/>
    </xf>
    <xf numFmtId="0" fontId="14" fillId="0" borderId="10" xfId="55" applyFont="1" applyBorder="1" applyAlignment="1">
      <alignment vertical="top"/>
      <protection/>
    </xf>
    <xf numFmtId="4" fontId="14" fillId="0" borderId="10" xfId="55" applyNumberFormat="1" applyFont="1" applyFill="1" applyBorder="1">
      <alignment/>
      <protection/>
    </xf>
    <xf numFmtId="0" fontId="13" fillId="0" borderId="10" xfId="55" applyFont="1" applyBorder="1" applyAlignment="1">
      <alignment vertical="top" wrapText="1"/>
      <protection/>
    </xf>
    <xf numFmtId="0" fontId="13" fillId="0" borderId="10" xfId="55" applyFont="1" applyBorder="1" applyAlignment="1">
      <alignment wrapText="1"/>
      <protection/>
    </xf>
    <xf numFmtId="0" fontId="14" fillId="0" borderId="10" xfId="55" applyFont="1" applyBorder="1" applyAlignment="1">
      <alignment vertical="top" wrapText="1"/>
      <protection/>
    </xf>
    <xf numFmtId="0" fontId="1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vertical="top" wrapText="1"/>
      <protection/>
    </xf>
    <xf numFmtId="0" fontId="13" fillId="0" borderId="11" xfId="55" applyFont="1" applyBorder="1" applyAlignment="1">
      <alignment wrapText="1"/>
      <protection/>
    </xf>
    <xf numFmtId="0" fontId="13" fillId="0" borderId="11" xfId="55" applyFont="1" applyBorder="1">
      <alignment/>
      <protection/>
    </xf>
    <xf numFmtId="0" fontId="13" fillId="0" borderId="10" xfId="55" applyFont="1" applyBorder="1" applyAlignment="1">
      <alignment horizontal="left" vertical="top" wrapText="1"/>
      <protection/>
    </xf>
    <xf numFmtId="4" fontId="14" fillId="0" borderId="10" xfId="55" applyNumberFormat="1" applyFont="1" applyBorder="1">
      <alignment/>
      <protection/>
    </xf>
    <xf numFmtId="0" fontId="14" fillId="0" borderId="11" xfId="55" applyFont="1" applyBorder="1" applyAlignment="1">
      <alignment vertical="top" wrapText="1"/>
      <protection/>
    </xf>
    <xf numFmtId="0" fontId="14" fillId="0" borderId="11" xfId="55" applyFont="1" applyBorder="1">
      <alignment/>
      <protection/>
    </xf>
    <xf numFmtId="0" fontId="13" fillId="20" borderId="10" xfId="55" applyFont="1" applyFill="1" applyBorder="1">
      <alignment/>
      <protection/>
    </xf>
    <xf numFmtId="0" fontId="14" fillId="20" borderId="10" xfId="55" applyFont="1" applyFill="1" applyBorder="1">
      <alignment/>
      <protection/>
    </xf>
    <xf numFmtId="4" fontId="14" fillId="20" borderId="10" xfId="55" applyNumberFormat="1" applyFont="1" applyFill="1" applyBorder="1">
      <alignment/>
      <protection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4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3" fillId="21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9" fillId="24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5" fillId="0" borderId="0" xfId="55" applyFont="1" applyAlignment="1">
      <alignment horizontal="center" wrapText="1"/>
      <protection/>
    </xf>
    <xf numFmtId="0" fontId="6" fillId="24" borderId="0" xfId="0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17" fillId="24" borderId="0" xfId="0" applyFont="1" applyFill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Normalny_wypełniony rejestr majątku cz.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2">
    <dxf>
      <font>
        <color rgb="FFFF000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64.375" style="15" customWidth="1"/>
    <col min="2" max="2" width="68.75390625" style="18" customWidth="1"/>
    <col min="3" max="16384" width="9.125" style="15" customWidth="1"/>
  </cols>
  <sheetData>
    <row r="1" ht="15.75">
      <c r="A1" s="111" t="s">
        <v>329</v>
      </c>
    </row>
    <row r="3" spans="1:2" ht="12.75">
      <c r="A3" s="13"/>
      <c r="B3" s="14" t="s">
        <v>20</v>
      </c>
    </row>
    <row r="4" spans="1:2" ht="12.75">
      <c r="A4" s="16" t="s">
        <v>30</v>
      </c>
      <c r="B4" s="64" t="s">
        <v>32</v>
      </c>
    </row>
    <row r="5" spans="1:2" ht="12.75">
      <c r="A5" s="17" t="s">
        <v>24</v>
      </c>
      <c r="B5" s="64" t="s">
        <v>33</v>
      </c>
    </row>
    <row r="6" spans="1:2" ht="12.75">
      <c r="A6" s="17" t="s">
        <v>21</v>
      </c>
      <c r="B6" s="64" t="s">
        <v>34</v>
      </c>
    </row>
    <row r="7" spans="1:2" ht="12.75">
      <c r="A7" s="17" t="s">
        <v>22</v>
      </c>
      <c r="B7" s="65" t="s">
        <v>35</v>
      </c>
    </row>
    <row r="8" spans="1:2" ht="12.75">
      <c r="A8" s="17" t="s">
        <v>23</v>
      </c>
      <c r="B8" s="66"/>
    </row>
    <row r="9" spans="1:2" ht="25.5">
      <c r="A9" s="19" t="s">
        <v>25</v>
      </c>
      <c r="B9" s="67" t="s">
        <v>33</v>
      </c>
    </row>
    <row r="10" spans="1:2" ht="12.75">
      <c r="A10" s="20"/>
      <c r="B10" s="112" t="s">
        <v>330</v>
      </c>
    </row>
    <row r="11" spans="1:2" ht="12.75">
      <c r="A11" s="20"/>
      <c r="B11" s="112" t="s">
        <v>331</v>
      </c>
    </row>
    <row r="12" spans="1:2" ht="12.75">
      <c r="A12" s="20"/>
      <c r="B12" s="112" t="s">
        <v>332</v>
      </c>
    </row>
    <row r="13" spans="1:2" ht="12.75">
      <c r="A13" s="20"/>
      <c r="B13" s="112" t="s">
        <v>209</v>
      </c>
    </row>
    <row r="14" spans="1:2" ht="12.75">
      <c r="A14" s="22"/>
      <c r="B14" s="68"/>
    </row>
    <row r="15" spans="1:2" ht="12.75">
      <c r="A15" s="23"/>
      <c r="B15" s="69" t="s">
        <v>36</v>
      </c>
    </row>
    <row r="16" spans="1:2" ht="76.5">
      <c r="A16" s="24"/>
      <c r="B16" s="30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SheetLayoutView="102" zoomScalePageLayoutView="0" workbookViewId="0" topLeftCell="A1">
      <pane ySplit="9" topLeftCell="BM76" activePane="bottomLeft" state="frozen"/>
      <selection pane="topLeft" activeCell="A1" sqref="A1"/>
      <selection pane="bottomLeft" activeCell="B4" sqref="B4:C5"/>
    </sheetView>
  </sheetViews>
  <sheetFormatPr defaultColWidth="9.00390625" defaultRowHeight="15" customHeight="1"/>
  <cols>
    <col min="1" max="1" width="7.625" style="47" customWidth="1"/>
    <col min="2" max="2" width="45.875" style="47" customWidth="1"/>
    <col min="3" max="3" width="8.875" style="47" customWidth="1"/>
    <col min="4" max="4" width="24.25390625" style="7" customWidth="1"/>
    <col min="5" max="5" width="15.125" style="49" bestFit="1" customWidth="1"/>
    <col min="6" max="6" width="12.875" style="47" customWidth="1"/>
    <col min="7" max="16384" width="9.125" style="47" customWidth="1"/>
  </cols>
  <sheetData>
    <row r="1" spans="2:9" ht="15" customHeight="1">
      <c r="B1" s="116" t="s">
        <v>329</v>
      </c>
      <c r="C1" s="117"/>
      <c r="D1" s="117"/>
      <c r="E1" s="117"/>
      <c r="F1" s="117"/>
      <c r="G1" s="117"/>
      <c r="H1" s="117"/>
      <c r="I1" s="117"/>
    </row>
    <row r="3" ht="15" customHeight="1">
      <c r="B3" s="48" t="str">
        <f>DANE!B4</f>
        <v>Bialskie Wodociągi i Kanalizacja „WOD-KAN” Sp. z o.o.</v>
      </c>
    </row>
    <row r="4" spans="2:3" ht="15" customHeight="1">
      <c r="B4" s="113" t="s">
        <v>31</v>
      </c>
      <c r="C4" s="114" t="s">
        <v>141</v>
      </c>
    </row>
    <row r="5" spans="2:3" ht="15" customHeight="1">
      <c r="B5" s="113"/>
      <c r="C5" s="115"/>
    </row>
    <row r="6" ht="15" customHeight="1">
      <c r="B6" s="48"/>
    </row>
    <row r="7" ht="15" customHeight="1">
      <c r="B7" s="48"/>
    </row>
    <row r="8" spans="1:6" s="4" customFormat="1" ht="45">
      <c r="A8" s="10" t="s">
        <v>19</v>
      </c>
      <c r="B8" s="10" t="s">
        <v>5</v>
      </c>
      <c r="C8" s="10" t="s">
        <v>4</v>
      </c>
      <c r="D8" s="10" t="s">
        <v>17</v>
      </c>
      <c r="E8" s="10" t="s">
        <v>18</v>
      </c>
      <c r="F8" s="10" t="s">
        <v>210</v>
      </c>
    </row>
    <row r="9" spans="1:6" ht="15" customHeight="1">
      <c r="A9" s="41"/>
      <c r="B9" s="50" t="s">
        <v>0</v>
      </c>
      <c r="C9" s="51"/>
      <c r="D9" s="53"/>
      <c r="E9" s="52"/>
      <c r="F9" s="54">
        <f>SUM(F10:F91)</f>
        <v>15313492.099999996</v>
      </c>
    </row>
    <row r="10" spans="1:6" s="35" customFormat="1" ht="11.25">
      <c r="A10" s="31">
        <v>1</v>
      </c>
      <c r="B10" s="32" t="s">
        <v>38</v>
      </c>
      <c r="C10" s="33">
        <v>1958</v>
      </c>
      <c r="D10" s="32" t="s">
        <v>39</v>
      </c>
      <c r="E10" s="32" t="s">
        <v>40</v>
      </c>
      <c r="F10" s="72">
        <v>31651.29</v>
      </c>
    </row>
    <row r="11" spans="1:6" s="35" customFormat="1" ht="11.25">
      <c r="A11" s="31">
        <v>2</v>
      </c>
      <c r="B11" s="32" t="s">
        <v>41</v>
      </c>
      <c r="C11" s="33">
        <v>1977</v>
      </c>
      <c r="D11" s="32" t="s">
        <v>39</v>
      </c>
      <c r="E11" s="32" t="s">
        <v>40</v>
      </c>
      <c r="F11" s="72">
        <v>149773.65</v>
      </c>
    </row>
    <row r="12" spans="1:6" s="35" customFormat="1" ht="11.25">
      <c r="A12" s="31">
        <v>3</v>
      </c>
      <c r="B12" s="32" t="s">
        <v>42</v>
      </c>
      <c r="C12" s="33">
        <v>1976</v>
      </c>
      <c r="D12" s="32" t="s">
        <v>39</v>
      </c>
      <c r="E12" s="32" t="s">
        <v>40</v>
      </c>
      <c r="F12" s="72">
        <v>571253.23</v>
      </c>
    </row>
    <row r="13" spans="1:6" s="35" customFormat="1" ht="22.5">
      <c r="A13" s="31">
        <v>4</v>
      </c>
      <c r="B13" s="32" t="s">
        <v>43</v>
      </c>
      <c r="C13" s="33">
        <v>1979</v>
      </c>
      <c r="D13" s="32" t="s">
        <v>44</v>
      </c>
      <c r="E13" s="32" t="s">
        <v>44</v>
      </c>
      <c r="F13" s="72">
        <v>77704.32</v>
      </c>
    </row>
    <row r="14" spans="1:6" s="35" customFormat="1" ht="11.25">
      <c r="A14" s="31">
        <v>5</v>
      </c>
      <c r="B14" s="32" t="s">
        <v>45</v>
      </c>
      <c r="C14" s="33">
        <v>1992</v>
      </c>
      <c r="D14" s="32" t="s">
        <v>46</v>
      </c>
      <c r="E14" s="32" t="s">
        <v>44</v>
      </c>
      <c r="F14" s="72">
        <v>20031.6</v>
      </c>
    </row>
    <row r="15" spans="1:6" s="35" customFormat="1" ht="11.25">
      <c r="A15" s="31">
        <v>6</v>
      </c>
      <c r="B15" s="32" t="s">
        <v>47</v>
      </c>
      <c r="C15" s="33">
        <v>2001</v>
      </c>
      <c r="D15" s="32" t="s">
        <v>39</v>
      </c>
      <c r="E15" s="32" t="s">
        <v>44</v>
      </c>
      <c r="F15" s="72">
        <v>345557.89</v>
      </c>
    </row>
    <row r="16" spans="1:6" s="35" customFormat="1" ht="11.25">
      <c r="A16" s="31">
        <v>7</v>
      </c>
      <c r="B16" s="32" t="s">
        <v>48</v>
      </c>
      <c r="C16" s="33">
        <v>1972</v>
      </c>
      <c r="D16" s="32" t="s">
        <v>39</v>
      </c>
      <c r="E16" s="32" t="s">
        <v>49</v>
      </c>
      <c r="F16" s="72">
        <v>54448.8</v>
      </c>
    </row>
    <row r="17" spans="1:6" s="35" customFormat="1" ht="11.25">
      <c r="A17" s="31">
        <v>8</v>
      </c>
      <c r="B17" s="32" t="s">
        <v>50</v>
      </c>
      <c r="C17" s="33">
        <v>2001</v>
      </c>
      <c r="D17" s="32" t="s">
        <v>51</v>
      </c>
      <c r="E17" s="32" t="s">
        <v>40</v>
      </c>
      <c r="F17" s="72">
        <v>552411.89</v>
      </c>
    </row>
    <row r="18" spans="1:6" s="35" customFormat="1" ht="11.25">
      <c r="A18" s="31">
        <v>9</v>
      </c>
      <c r="B18" s="32" t="s">
        <v>52</v>
      </c>
      <c r="C18" s="34">
        <v>1972</v>
      </c>
      <c r="D18" s="32" t="s">
        <v>39</v>
      </c>
      <c r="E18" s="32" t="s">
        <v>49</v>
      </c>
      <c r="F18" s="72">
        <v>54490.58</v>
      </c>
    </row>
    <row r="19" spans="1:6" s="35" customFormat="1" ht="11.25">
      <c r="A19" s="31">
        <v>10</v>
      </c>
      <c r="B19" s="32" t="s">
        <v>53</v>
      </c>
      <c r="C19" s="33">
        <v>1990</v>
      </c>
      <c r="D19" s="32" t="s">
        <v>39</v>
      </c>
      <c r="E19" s="32" t="s">
        <v>40</v>
      </c>
      <c r="F19" s="72">
        <v>214788.85</v>
      </c>
    </row>
    <row r="20" spans="1:6" s="35" customFormat="1" ht="11.25">
      <c r="A20" s="31">
        <v>11</v>
      </c>
      <c r="B20" s="32" t="s">
        <v>54</v>
      </c>
      <c r="C20" s="33">
        <v>1972</v>
      </c>
      <c r="D20" s="32" t="s">
        <v>44</v>
      </c>
      <c r="E20" s="32" t="s">
        <v>55</v>
      </c>
      <c r="F20" s="72">
        <v>24264.82</v>
      </c>
    </row>
    <row r="21" spans="1:6" s="35" customFormat="1" ht="11.25">
      <c r="A21" s="31">
        <v>12</v>
      </c>
      <c r="B21" s="32" t="s">
        <v>56</v>
      </c>
      <c r="C21" s="33">
        <v>1991</v>
      </c>
      <c r="D21" s="32" t="s">
        <v>44</v>
      </c>
      <c r="E21" s="32" t="s">
        <v>55</v>
      </c>
      <c r="F21" s="72">
        <v>217871.45</v>
      </c>
    </row>
    <row r="22" spans="1:6" s="35" customFormat="1" ht="11.25">
      <c r="A22" s="31">
        <v>13</v>
      </c>
      <c r="B22" s="32" t="s">
        <v>57</v>
      </c>
      <c r="C22" s="33">
        <v>1991</v>
      </c>
      <c r="D22" s="32" t="s">
        <v>58</v>
      </c>
      <c r="E22" s="32" t="s">
        <v>59</v>
      </c>
      <c r="F22" s="72">
        <v>198658.53</v>
      </c>
    </row>
    <row r="23" spans="1:6" s="35" customFormat="1" ht="11.25">
      <c r="A23" s="31">
        <v>14</v>
      </c>
      <c r="B23" s="32" t="s">
        <v>60</v>
      </c>
      <c r="C23" s="33">
        <v>2000</v>
      </c>
      <c r="D23" s="32" t="s">
        <v>61</v>
      </c>
      <c r="E23" s="32" t="s">
        <v>49</v>
      </c>
      <c r="F23" s="72">
        <v>258156.13</v>
      </c>
    </row>
    <row r="24" spans="1:6" s="35" customFormat="1" ht="11.25">
      <c r="A24" s="31">
        <v>15</v>
      </c>
      <c r="B24" s="32" t="s">
        <v>62</v>
      </c>
      <c r="C24" s="33">
        <v>1992</v>
      </c>
      <c r="D24" s="32" t="s">
        <v>61</v>
      </c>
      <c r="E24" s="32" t="s">
        <v>49</v>
      </c>
      <c r="F24" s="72">
        <v>166828.77</v>
      </c>
    </row>
    <row r="25" spans="1:6" s="35" customFormat="1" ht="22.5">
      <c r="A25" s="31">
        <v>16</v>
      </c>
      <c r="B25" s="32" t="s">
        <v>63</v>
      </c>
      <c r="C25" s="33">
        <v>1992</v>
      </c>
      <c r="D25" s="32" t="s">
        <v>58</v>
      </c>
      <c r="E25" s="32" t="s">
        <v>49</v>
      </c>
      <c r="F25" s="73">
        <v>1250993.34</v>
      </c>
    </row>
    <row r="26" spans="1:6" s="35" customFormat="1" ht="11.25">
      <c r="A26" s="31">
        <v>17</v>
      </c>
      <c r="B26" s="32" t="s">
        <v>64</v>
      </c>
      <c r="C26" s="33">
        <v>1991</v>
      </c>
      <c r="D26" s="32" t="s">
        <v>39</v>
      </c>
      <c r="E26" s="32" t="s">
        <v>61</v>
      </c>
      <c r="F26" s="72">
        <v>45603.61</v>
      </c>
    </row>
    <row r="27" spans="1:6" s="35" customFormat="1" ht="22.5">
      <c r="A27" s="31">
        <v>18</v>
      </c>
      <c r="B27" s="32" t="s">
        <v>65</v>
      </c>
      <c r="C27" s="33">
        <v>1992</v>
      </c>
      <c r="D27" s="32" t="s">
        <v>61</v>
      </c>
      <c r="E27" s="32" t="s">
        <v>49</v>
      </c>
      <c r="F27" s="72">
        <v>228899.68</v>
      </c>
    </row>
    <row r="28" spans="1:6" s="35" customFormat="1" ht="22.5">
      <c r="A28" s="31">
        <v>19</v>
      </c>
      <c r="B28" s="32" t="s">
        <v>66</v>
      </c>
      <c r="C28" s="33">
        <v>1999</v>
      </c>
      <c r="D28" s="32" t="s">
        <v>67</v>
      </c>
      <c r="E28" s="36" t="s">
        <v>68</v>
      </c>
      <c r="F28" s="72">
        <v>650078.67</v>
      </c>
    </row>
    <row r="29" spans="1:6" s="35" customFormat="1" ht="22.5">
      <c r="A29" s="31">
        <v>20</v>
      </c>
      <c r="B29" s="32" t="s">
        <v>69</v>
      </c>
      <c r="C29" s="33">
        <v>2000</v>
      </c>
      <c r="D29" s="32" t="s">
        <v>70</v>
      </c>
      <c r="E29" s="36" t="s">
        <v>68</v>
      </c>
      <c r="F29" s="72">
        <v>633443.49</v>
      </c>
    </row>
    <row r="30" spans="1:6" s="35" customFormat="1" ht="22.5">
      <c r="A30" s="31">
        <v>21</v>
      </c>
      <c r="B30" s="32" t="s">
        <v>71</v>
      </c>
      <c r="C30" s="33">
        <v>2000</v>
      </c>
      <c r="D30" s="32" t="s">
        <v>67</v>
      </c>
      <c r="E30" s="36" t="s">
        <v>68</v>
      </c>
      <c r="F30" s="72">
        <v>520014.79</v>
      </c>
    </row>
    <row r="31" spans="1:6" s="35" customFormat="1" ht="22.5">
      <c r="A31" s="31">
        <v>22</v>
      </c>
      <c r="B31" s="32" t="s">
        <v>72</v>
      </c>
      <c r="C31" s="33">
        <v>2000</v>
      </c>
      <c r="D31" s="32" t="s">
        <v>67</v>
      </c>
      <c r="E31" s="36" t="s">
        <v>68</v>
      </c>
      <c r="F31" s="72">
        <v>604235.75</v>
      </c>
    </row>
    <row r="32" spans="1:6" s="35" customFormat="1" ht="11.25">
      <c r="A32" s="31">
        <v>23</v>
      </c>
      <c r="B32" s="32" t="s">
        <v>73</v>
      </c>
      <c r="C32" s="33">
        <v>1999</v>
      </c>
      <c r="D32" s="32" t="s">
        <v>70</v>
      </c>
      <c r="E32" s="36" t="s">
        <v>68</v>
      </c>
      <c r="F32" s="72">
        <v>216315.75</v>
      </c>
    </row>
    <row r="33" spans="1:6" s="35" customFormat="1" ht="22.5">
      <c r="A33" s="31">
        <v>24</v>
      </c>
      <c r="B33" s="32" t="s">
        <v>74</v>
      </c>
      <c r="C33" s="33">
        <v>1987</v>
      </c>
      <c r="D33" s="32" t="s">
        <v>39</v>
      </c>
      <c r="E33" s="32" t="s">
        <v>40</v>
      </c>
      <c r="F33" s="72">
        <v>1256892.6</v>
      </c>
    </row>
    <row r="34" spans="1:6" s="35" customFormat="1" ht="22.5">
      <c r="A34" s="31">
        <v>25</v>
      </c>
      <c r="B34" s="32" t="s">
        <v>75</v>
      </c>
      <c r="C34" s="33">
        <v>1988</v>
      </c>
      <c r="D34" s="32" t="s">
        <v>51</v>
      </c>
      <c r="E34" s="32" t="s">
        <v>40</v>
      </c>
      <c r="F34" s="72">
        <v>2133155.26</v>
      </c>
    </row>
    <row r="35" spans="1:6" s="35" customFormat="1" ht="22.5">
      <c r="A35" s="31">
        <v>26</v>
      </c>
      <c r="B35" s="32" t="s">
        <v>76</v>
      </c>
      <c r="C35" s="33">
        <v>1990</v>
      </c>
      <c r="D35" s="32" t="s">
        <v>51</v>
      </c>
      <c r="E35" s="32" t="s">
        <v>44</v>
      </c>
      <c r="F35" s="72">
        <v>405452.26</v>
      </c>
    </row>
    <row r="36" spans="1:6" s="35" customFormat="1" ht="11.25">
      <c r="A36" s="31">
        <v>27</v>
      </c>
      <c r="B36" s="32" t="s">
        <v>77</v>
      </c>
      <c r="C36" s="33">
        <v>2008</v>
      </c>
      <c r="D36" s="32" t="s">
        <v>39</v>
      </c>
      <c r="E36" s="32" t="s">
        <v>78</v>
      </c>
      <c r="F36" s="72">
        <v>184671.45</v>
      </c>
    </row>
    <row r="37" spans="1:6" s="35" customFormat="1" ht="22.5">
      <c r="A37" s="31">
        <v>28</v>
      </c>
      <c r="B37" s="32" t="s">
        <v>79</v>
      </c>
      <c r="C37" s="33">
        <v>1970</v>
      </c>
      <c r="D37" s="32" t="s">
        <v>51</v>
      </c>
      <c r="E37" s="32" t="s">
        <v>40</v>
      </c>
      <c r="F37" s="72">
        <v>237766.99</v>
      </c>
    </row>
    <row r="38" spans="1:6" s="35" customFormat="1" ht="11.25">
      <c r="A38" s="31">
        <v>29</v>
      </c>
      <c r="B38" s="32" t="s">
        <v>80</v>
      </c>
      <c r="C38" s="33">
        <v>1998</v>
      </c>
      <c r="D38" s="32" t="s">
        <v>81</v>
      </c>
      <c r="E38" s="32" t="s">
        <v>44</v>
      </c>
      <c r="F38" s="72">
        <v>18311.82</v>
      </c>
    </row>
    <row r="39" spans="1:6" s="35" customFormat="1" ht="22.5">
      <c r="A39" s="31">
        <v>30</v>
      </c>
      <c r="B39" s="32" t="s">
        <v>82</v>
      </c>
      <c r="C39" s="33">
        <v>1970</v>
      </c>
      <c r="D39" s="32" t="s">
        <v>39</v>
      </c>
      <c r="E39" s="32" t="s">
        <v>83</v>
      </c>
      <c r="F39" s="72">
        <v>663643.29</v>
      </c>
    </row>
    <row r="40" spans="1:6" s="35" customFormat="1" ht="22.5">
      <c r="A40" s="31">
        <v>31</v>
      </c>
      <c r="B40" s="32" t="s">
        <v>84</v>
      </c>
      <c r="C40" s="33">
        <v>1984</v>
      </c>
      <c r="D40" s="32" t="s">
        <v>39</v>
      </c>
      <c r="E40" s="32" t="s">
        <v>49</v>
      </c>
      <c r="F40" s="72">
        <v>196574.91</v>
      </c>
    </row>
    <row r="41" spans="1:6" s="35" customFormat="1" ht="22.5">
      <c r="A41" s="31">
        <v>32</v>
      </c>
      <c r="B41" s="32" t="s">
        <v>85</v>
      </c>
      <c r="C41" s="33">
        <v>1984</v>
      </c>
      <c r="D41" s="32" t="s">
        <v>51</v>
      </c>
      <c r="E41" s="32" t="s">
        <v>40</v>
      </c>
      <c r="F41" s="72">
        <v>128354.68</v>
      </c>
    </row>
    <row r="42" spans="1:6" s="35" customFormat="1" ht="11.25">
      <c r="A42" s="31">
        <v>33</v>
      </c>
      <c r="B42" s="32" t="s">
        <v>86</v>
      </c>
      <c r="C42" s="33">
        <v>1989</v>
      </c>
      <c r="D42" s="32" t="s">
        <v>39</v>
      </c>
      <c r="E42" s="32" t="s">
        <v>83</v>
      </c>
      <c r="F42" s="72">
        <v>699080.91</v>
      </c>
    </row>
    <row r="43" spans="1:6" s="35" customFormat="1" ht="22.5">
      <c r="A43" s="31">
        <v>34</v>
      </c>
      <c r="B43" s="32" t="s">
        <v>87</v>
      </c>
      <c r="C43" s="33">
        <v>1989</v>
      </c>
      <c r="D43" s="32" t="s">
        <v>39</v>
      </c>
      <c r="E43" s="32" t="s">
        <v>44</v>
      </c>
      <c r="F43" s="72">
        <v>61420.09</v>
      </c>
    </row>
    <row r="44" spans="1:6" s="35" customFormat="1" ht="11.25">
      <c r="A44" s="31">
        <v>35</v>
      </c>
      <c r="B44" s="32" t="s">
        <v>88</v>
      </c>
      <c r="C44" s="33">
        <v>1989</v>
      </c>
      <c r="D44" s="36" t="s">
        <v>89</v>
      </c>
      <c r="E44" s="36" t="s">
        <v>68</v>
      </c>
      <c r="F44" s="72">
        <v>40060.32</v>
      </c>
    </row>
    <row r="45" spans="1:6" s="35" customFormat="1" ht="11.25">
      <c r="A45" s="31">
        <v>36</v>
      </c>
      <c r="B45" s="32" t="s">
        <v>90</v>
      </c>
      <c r="C45" s="33">
        <v>1989</v>
      </c>
      <c r="D45" s="36" t="s">
        <v>89</v>
      </c>
      <c r="E45" s="36" t="s">
        <v>68</v>
      </c>
      <c r="F45" s="72">
        <v>279891.66</v>
      </c>
    </row>
    <row r="46" spans="1:6" s="35" customFormat="1" ht="11.25">
      <c r="A46" s="31">
        <v>37</v>
      </c>
      <c r="B46" s="32" t="s">
        <v>91</v>
      </c>
      <c r="C46" s="33">
        <v>1989</v>
      </c>
      <c r="D46" s="36" t="s">
        <v>81</v>
      </c>
      <c r="E46" s="36" t="s">
        <v>68</v>
      </c>
      <c r="F46" s="72">
        <v>36591.02</v>
      </c>
    </row>
    <row r="47" spans="1:6" s="35" customFormat="1" ht="11.25">
      <c r="A47" s="31">
        <v>38</v>
      </c>
      <c r="B47" s="32" t="s">
        <v>92</v>
      </c>
      <c r="C47" s="33">
        <v>1989</v>
      </c>
      <c r="D47" s="36" t="s">
        <v>81</v>
      </c>
      <c r="E47" s="36" t="s">
        <v>68</v>
      </c>
      <c r="F47" s="72">
        <v>42830.62</v>
      </c>
    </row>
    <row r="48" spans="1:6" s="35" customFormat="1" ht="11.25">
      <c r="A48" s="31">
        <v>39</v>
      </c>
      <c r="B48" s="32" t="s">
        <v>93</v>
      </c>
      <c r="C48" s="33">
        <v>2008</v>
      </c>
      <c r="D48" s="36" t="s">
        <v>89</v>
      </c>
      <c r="E48" s="36" t="s">
        <v>68</v>
      </c>
      <c r="F48" s="72">
        <v>188073.74</v>
      </c>
    </row>
    <row r="49" spans="1:6" s="35" customFormat="1" ht="11.25">
      <c r="A49" s="31">
        <v>40</v>
      </c>
      <c r="B49" s="32" t="s">
        <v>94</v>
      </c>
      <c r="C49" s="33">
        <v>1989</v>
      </c>
      <c r="D49" s="36" t="s">
        <v>46</v>
      </c>
      <c r="E49" s="36" t="s">
        <v>44</v>
      </c>
      <c r="F49" s="72">
        <v>116337.03</v>
      </c>
    </row>
    <row r="50" spans="1:6" s="35" customFormat="1" ht="11.25">
      <c r="A50" s="31">
        <v>41</v>
      </c>
      <c r="B50" s="32" t="s">
        <v>95</v>
      </c>
      <c r="C50" s="33">
        <v>1989</v>
      </c>
      <c r="D50" s="36" t="s">
        <v>46</v>
      </c>
      <c r="E50" s="36" t="s">
        <v>44</v>
      </c>
      <c r="F50" s="72">
        <v>60390.49</v>
      </c>
    </row>
    <row r="51" spans="1:6" s="35" customFormat="1" ht="11.25">
      <c r="A51" s="31">
        <v>42</v>
      </c>
      <c r="B51" s="32" t="s">
        <v>96</v>
      </c>
      <c r="C51" s="33">
        <v>1983</v>
      </c>
      <c r="D51" s="36" t="s">
        <v>46</v>
      </c>
      <c r="E51" s="36" t="s">
        <v>44</v>
      </c>
      <c r="F51" s="72">
        <v>40549.14</v>
      </c>
    </row>
    <row r="52" spans="1:6" s="35" customFormat="1" ht="11.25">
      <c r="A52" s="31">
        <v>43</v>
      </c>
      <c r="B52" s="32" t="s">
        <v>97</v>
      </c>
      <c r="C52" s="33">
        <v>1950</v>
      </c>
      <c r="D52" s="36" t="s">
        <v>98</v>
      </c>
      <c r="E52" s="36" t="s">
        <v>40</v>
      </c>
      <c r="F52" s="72">
        <v>94740</v>
      </c>
    </row>
    <row r="53" spans="1:6" s="35" customFormat="1" ht="22.5">
      <c r="A53" s="31">
        <v>44</v>
      </c>
      <c r="B53" s="32" t="s">
        <v>99</v>
      </c>
      <c r="C53" s="33">
        <v>2001</v>
      </c>
      <c r="D53" s="36" t="s">
        <v>39</v>
      </c>
      <c r="E53" s="36" t="s">
        <v>89</v>
      </c>
      <c r="F53" s="72">
        <v>10515.94</v>
      </c>
    </row>
    <row r="54" spans="1:6" s="35" customFormat="1" ht="22.5">
      <c r="A54" s="31">
        <v>45</v>
      </c>
      <c r="B54" s="32" t="s">
        <v>100</v>
      </c>
      <c r="C54" s="33">
        <v>2001</v>
      </c>
      <c r="D54" s="36" t="s">
        <v>44</v>
      </c>
      <c r="E54" s="36" t="s">
        <v>44</v>
      </c>
      <c r="F54" s="72">
        <v>10022.21</v>
      </c>
    </row>
    <row r="55" spans="1:6" s="35" customFormat="1" ht="22.5">
      <c r="A55" s="31">
        <v>46</v>
      </c>
      <c r="B55" s="32" t="s">
        <v>101</v>
      </c>
      <c r="C55" s="33">
        <v>2001</v>
      </c>
      <c r="D55" s="36" t="s">
        <v>44</v>
      </c>
      <c r="E55" s="36" t="s">
        <v>44</v>
      </c>
      <c r="F55" s="72">
        <v>9536.5</v>
      </c>
    </row>
    <row r="56" spans="1:6" s="35" customFormat="1" ht="11.25">
      <c r="A56" s="31">
        <v>47</v>
      </c>
      <c r="B56" s="32" t="s">
        <v>102</v>
      </c>
      <c r="C56" s="33">
        <v>2001</v>
      </c>
      <c r="D56" s="36" t="s">
        <v>46</v>
      </c>
      <c r="E56" s="36" t="s">
        <v>44</v>
      </c>
      <c r="F56" s="72">
        <v>15893.84</v>
      </c>
    </row>
    <row r="57" spans="1:6" s="35" customFormat="1" ht="11.25">
      <c r="A57" s="31">
        <v>48</v>
      </c>
      <c r="B57" s="32" t="s">
        <v>103</v>
      </c>
      <c r="C57" s="33">
        <v>2001</v>
      </c>
      <c r="D57" s="36" t="s">
        <v>44</v>
      </c>
      <c r="E57" s="36" t="s">
        <v>44</v>
      </c>
      <c r="F57" s="72">
        <v>11443.2</v>
      </c>
    </row>
    <row r="58" spans="1:6" s="35" customFormat="1" ht="11.25">
      <c r="A58" s="31">
        <v>49</v>
      </c>
      <c r="B58" s="32" t="s">
        <v>104</v>
      </c>
      <c r="C58" s="33">
        <v>1958</v>
      </c>
      <c r="D58" s="36" t="s">
        <v>89</v>
      </c>
      <c r="E58" s="36" t="s">
        <v>89</v>
      </c>
      <c r="F58" s="72">
        <v>33096.53</v>
      </c>
    </row>
    <row r="59" spans="1:6" s="35" customFormat="1" ht="22.5">
      <c r="A59" s="31">
        <v>50</v>
      </c>
      <c r="B59" s="32" t="s">
        <v>105</v>
      </c>
      <c r="C59" s="33">
        <v>1970</v>
      </c>
      <c r="D59" s="36" t="s">
        <v>89</v>
      </c>
      <c r="E59" s="36" t="s">
        <v>89</v>
      </c>
      <c r="F59" s="72">
        <v>241554.69</v>
      </c>
    </row>
    <row r="60" spans="1:6" s="35" customFormat="1" ht="11.25">
      <c r="A60" s="31">
        <v>51</v>
      </c>
      <c r="B60" s="32" t="s">
        <v>106</v>
      </c>
      <c r="C60" s="33">
        <v>1970</v>
      </c>
      <c r="D60" s="36" t="s">
        <v>39</v>
      </c>
      <c r="E60" s="36" t="s">
        <v>40</v>
      </c>
      <c r="F60" s="72">
        <v>35.62</v>
      </c>
    </row>
    <row r="61" spans="1:6" s="35" customFormat="1" ht="11.25">
      <c r="A61" s="31">
        <v>52</v>
      </c>
      <c r="B61" s="32" t="s">
        <v>107</v>
      </c>
      <c r="C61" s="33">
        <v>1989</v>
      </c>
      <c r="D61" s="36" t="s">
        <v>108</v>
      </c>
      <c r="E61" s="36"/>
      <c r="F61" s="72">
        <v>4111.02</v>
      </c>
    </row>
    <row r="62" spans="1:6" s="35" customFormat="1" ht="11.25">
      <c r="A62" s="31">
        <v>53</v>
      </c>
      <c r="B62" s="32" t="s">
        <v>109</v>
      </c>
      <c r="C62" s="33">
        <v>1989</v>
      </c>
      <c r="D62" s="36"/>
      <c r="E62" s="36"/>
      <c r="F62" s="72">
        <v>2489.91</v>
      </c>
    </row>
    <row r="63" spans="1:6" s="35" customFormat="1" ht="11.25">
      <c r="A63" s="31">
        <v>54</v>
      </c>
      <c r="B63" s="32" t="s">
        <v>110</v>
      </c>
      <c r="C63" s="33">
        <v>2009</v>
      </c>
      <c r="D63" s="36" t="s">
        <v>111</v>
      </c>
      <c r="E63" s="36" t="s">
        <v>89</v>
      </c>
      <c r="F63" s="72">
        <v>4041.2</v>
      </c>
    </row>
    <row r="64" spans="1:6" s="35" customFormat="1" ht="11.25">
      <c r="A64" s="31">
        <v>55</v>
      </c>
      <c r="B64" s="32" t="s">
        <v>112</v>
      </c>
      <c r="C64" s="33">
        <v>2009</v>
      </c>
      <c r="D64" s="36" t="s">
        <v>111</v>
      </c>
      <c r="E64" s="36" t="s">
        <v>89</v>
      </c>
      <c r="F64" s="72">
        <v>40926.28</v>
      </c>
    </row>
    <row r="65" spans="1:6" s="35" customFormat="1" ht="11.25">
      <c r="A65" s="31">
        <v>56</v>
      </c>
      <c r="B65" s="32" t="s">
        <v>113</v>
      </c>
      <c r="C65" s="33">
        <v>1993</v>
      </c>
      <c r="D65" s="36" t="s">
        <v>114</v>
      </c>
      <c r="E65" s="36" t="s">
        <v>68</v>
      </c>
      <c r="F65" s="72">
        <v>36052.08</v>
      </c>
    </row>
    <row r="66" spans="1:6" s="35" customFormat="1" ht="11.25">
      <c r="A66" s="31">
        <v>57</v>
      </c>
      <c r="B66" s="32" t="s">
        <v>115</v>
      </c>
      <c r="C66" s="33">
        <v>1994</v>
      </c>
      <c r="D66" s="36" t="s">
        <v>114</v>
      </c>
      <c r="E66" s="36" t="s">
        <v>68</v>
      </c>
      <c r="F66" s="72">
        <v>26850.3</v>
      </c>
    </row>
    <row r="67" spans="1:6" s="35" customFormat="1" ht="11.25">
      <c r="A67" s="31">
        <v>58</v>
      </c>
      <c r="B67" s="32" t="s">
        <v>116</v>
      </c>
      <c r="C67" s="33">
        <v>1994</v>
      </c>
      <c r="D67" s="36" t="s">
        <v>114</v>
      </c>
      <c r="E67" s="36" t="s">
        <v>68</v>
      </c>
      <c r="F67" s="72">
        <v>26696.98</v>
      </c>
    </row>
    <row r="68" spans="1:6" s="35" customFormat="1" ht="11.25">
      <c r="A68" s="31">
        <v>59</v>
      </c>
      <c r="B68" s="32" t="s">
        <v>117</v>
      </c>
      <c r="C68" s="33">
        <v>1999</v>
      </c>
      <c r="D68" s="36" t="s">
        <v>114</v>
      </c>
      <c r="E68" s="36" t="s">
        <v>68</v>
      </c>
      <c r="F68" s="72">
        <v>16874.04</v>
      </c>
    </row>
    <row r="69" spans="1:6" s="35" customFormat="1" ht="11.25">
      <c r="A69" s="31">
        <v>60</v>
      </c>
      <c r="B69" s="32" t="s">
        <v>118</v>
      </c>
      <c r="C69" s="33">
        <v>2001</v>
      </c>
      <c r="D69" s="36" t="s">
        <v>114</v>
      </c>
      <c r="E69" s="36" t="s">
        <v>68</v>
      </c>
      <c r="F69" s="72">
        <v>29788.68</v>
      </c>
    </row>
    <row r="70" spans="1:6" s="35" customFormat="1" ht="11.25">
      <c r="A70" s="31">
        <v>61</v>
      </c>
      <c r="B70" s="32" t="s">
        <v>119</v>
      </c>
      <c r="C70" s="33">
        <v>2001</v>
      </c>
      <c r="D70" s="36" t="s">
        <v>114</v>
      </c>
      <c r="E70" s="36" t="s">
        <v>68</v>
      </c>
      <c r="F70" s="72">
        <v>39820</v>
      </c>
    </row>
    <row r="71" spans="1:6" s="35" customFormat="1" ht="22.5">
      <c r="A71" s="31">
        <v>62</v>
      </c>
      <c r="B71" s="32" t="s">
        <v>120</v>
      </c>
      <c r="C71" s="33">
        <v>2001</v>
      </c>
      <c r="D71" s="36" t="s">
        <v>114</v>
      </c>
      <c r="E71" s="36" t="s">
        <v>68</v>
      </c>
      <c r="F71" s="72">
        <v>24409.57</v>
      </c>
    </row>
    <row r="72" spans="1:6" s="35" customFormat="1" ht="11.25">
      <c r="A72" s="31">
        <v>63</v>
      </c>
      <c r="B72" s="32" t="s">
        <v>121</v>
      </c>
      <c r="C72" s="33">
        <v>2002</v>
      </c>
      <c r="D72" s="36" t="s">
        <v>114</v>
      </c>
      <c r="E72" s="36" t="s">
        <v>68</v>
      </c>
      <c r="F72" s="72">
        <v>41667.19</v>
      </c>
    </row>
    <row r="73" spans="1:6" s="35" customFormat="1" ht="11.25">
      <c r="A73" s="31">
        <v>64</v>
      </c>
      <c r="B73" s="32" t="s">
        <v>122</v>
      </c>
      <c r="C73" s="33">
        <v>2002</v>
      </c>
      <c r="D73" s="36" t="s">
        <v>114</v>
      </c>
      <c r="E73" s="36" t="s">
        <v>68</v>
      </c>
      <c r="F73" s="72">
        <v>35602.32</v>
      </c>
    </row>
    <row r="74" spans="1:6" s="35" customFormat="1" ht="11.25">
      <c r="A74" s="31">
        <v>65</v>
      </c>
      <c r="B74" s="32" t="s">
        <v>123</v>
      </c>
      <c r="C74" s="33">
        <v>2004</v>
      </c>
      <c r="D74" s="36" t="s">
        <v>114</v>
      </c>
      <c r="E74" s="36" t="s">
        <v>68</v>
      </c>
      <c r="F74" s="72">
        <v>13038</v>
      </c>
    </row>
    <row r="75" spans="1:6" s="35" customFormat="1" ht="11.25">
      <c r="A75" s="31">
        <v>66</v>
      </c>
      <c r="B75" s="32" t="s">
        <v>124</v>
      </c>
      <c r="C75" s="33">
        <v>2004</v>
      </c>
      <c r="D75" s="36" t="s">
        <v>114</v>
      </c>
      <c r="E75" s="36" t="s">
        <v>68</v>
      </c>
      <c r="F75" s="72">
        <v>34334</v>
      </c>
    </row>
    <row r="76" spans="1:6" s="35" customFormat="1" ht="11.25">
      <c r="A76" s="31">
        <v>67</v>
      </c>
      <c r="B76" s="32" t="s">
        <v>125</v>
      </c>
      <c r="C76" s="33">
        <v>2203</v>
      </c>
      <c r="D76" s="36" t="s">
        <v>114</v>
      </c>
      <c r="E76" s="36" t="s">
        <v>68</v>
      </c>
      <c r="F76" s="72">
        <v>34123.09</v>
      </c>
    </row>
    <row r="77" spans="1:6" s="35" customFormat="1" ht="22.5">
      <c r="A77" s="31">
        <v>68</v>
      </c>
      <c r="B77" s="32" t="s">
        <v>126</v>
      </c>
      <c r="C77" s="33">
        <v>2003</v>
      </c>
      <c r="D77" s="36" t="s">
        <v>114</v>
      </c>
      <c r="E77" s="36" t="s">
        <v>68</v>
      </c>
      <c r="F77" s="72">
        <v>33434.74</v>
      </c>
    </row>
    <row r="78" spans="1:6" s="35" customFormat="1" ht="11.25">
      <c r="A78" s="31">
        <v>69</v>
      </c>
      <c r="B78" s="32" t="s">
        <v>127</v>
      </c>
      <c r="C78" s="33">
        <v>2009</v>
      </c>
      <c r="D78" s="36" t="s">
        <v>114</v>
      </c>
      <c r="E78" s="36" t="s">
        <v>68</v>
      </c>
      <c r="F78" s="72">
        <v>51461.38</v>
      </c>
    </row>
    <row r="79" spans="1:6" s="35" customFormat="1" ht="11.25">
      <c r="A79" s="31">
        <v>70</v>
      </c>
      <c r="B79" s="32" t="s">
        <v>128</v>
      </c>
      <c r="C79" s="33">
        <v>2005</v>
      </c>
      <c r="D79" s="32" t="s">
        <v>114</v>
      </c>
      <c r="E79" s="36" t="s">
        <v>68</v>
      </c>
      <c r="F79" s="72">
        <v>134634.44</v>
      </c>
    </row>
    <row r="80" spans="1:6" s="35" customFormat="1" ht="11.25">
      <c r="A80" s="31">
        <v>71</v>
      </c>
      <c r="B80" s="32" t="s">
        <v>129</v>
      </c>
      <c r="C80" s="33">
        <v>2005</v>
      </c>
      <c r="D80" s="32" t="s">
        <v>114</v>
      </c>
      <c r="E80" s="36" t="s">
        <v>68</v>
      </c>
      <c r="F80" s="72">
        <v>17350.06</v>
      </c>
    </row>
    <row r="81" spans="1:6" s="35" customFormat="1" ht="11.25">
      <c r="A81" s="31">
        <v>72</v>
      </c>
      <c r="B81" s="32" t="s">
        <v>130</v>
      </c>
      <c r="C81" s="33">
        <v>2006</v>
      </c>
      <c r="D81" s="32" t="s">
        <v>114</v>
      </c>
      <c r="E81" s="36" t="s">
        <v>68</v>
      </c>
      <c r="F81" s="72">
        <v>26600</v>
      </c>
    </row>
    <row r="82" spans="1:6" s="37" customFormat="1" ht="11.25">
      <c r="A82" s="31">
        <v>73</v>
      </c>
      <c r="B82" s="32" t="s">
        <v>131</v>
      </c>
      <c r="C82" s="33">
        <v>2006</v>
      </c>
      <c r="D82" s="32" t="s">
        <v>114</v>
      </c>
      <c r="E82" s="36" t="s">
        <v>68</v>
      </c>
      <c r="F82" s="72">
        <v>26005.69</v>
      </c>
    </row>
    <row r="83" spans="1:6" s="37" customFormat="1" ht="11.25">
      <c r="A83" s="31">
        <v>74</v>
      </c>
      <c r="B83" s="32" t="s">
        <v>132</v>
      </c>
      <c r="C83" s="33">
        <v>2006</v>
      </c>
      <c r="D83" s="32" t="s">
        <v>114</v>
      </c>
      <c r="E83" s="36" t="s">
        <v>68</v>
      </c>
      <c r="F83" s="72">
        <v>38300</v>
      </c>
    </row>
    <row r="84" spans="1:6" s="37" customFormat="1" ht="11.25">
      <c r="A84" s="31">
        <v>75</v>
      </c>
      <c r="B84" s="32" t="s">
        <v>133</v>
      </c>
      <c r="C84" s="33">
        <v>2008</v>
      </c>
      <c r="D84" s="32" t="s">
        <v>114</v>
      </c>
      <c r="E84" s="36" t="s">
        <v>68</v>
      </c>
      <c r="F84" s="72">
        <v>23000</v>
      </c>
    </row>
    <row r="85" spans="1:6" s="37" customFormat="1" ht="11.25">
      <c r="A85" s="31">
        <v>76</v>
      </c>
      <c r="B85" s="32" t="s">
        <v>134</v>
      </c>
      <c r="C85" s="33">
        <v>2008</v>
      </c>
      <c r="D85" s="32" t="s">
        <v>114</v>
      </c>
      <c r="E85" s="36" t="s">
        <v>68</v>
      </c>
      <c r="F85" s="72">
        <v>28600</v>
      </c>
    </row>
    <row r="86" spans="1:6" s="37" customFormat="1" ht="11.25">
      <c r="A86" s="31">
        <v>77</v>
      </c>
      <c r="B86" s="32" t="s">
        <v>135</v>
      </c>
      <c r="C86" s="33">
        <v>2008</v>
      </c>
      <c r="D86" s="32" t="s">
        <v>114</v>
      </c>
      <c r="E86" s="36" t="s">
        <v>68</v>
      </c>
      <c r="F86" s="72">
        <v>28900</v>
      </c>
    </row>
    <row r="87" spans="1:6" s="37" customFormat="1" ht="11.25">
      <c r="A87" s="31">
        <v>78</v>
      </c>
      <c r="B87" s="32" t="s">
        <v>136</v>
      </c>
      <c r="C87" s="33">
        <v>2008</v>
      </c>
      <c r="D87" s="32" t="s">
        <v>114</v>
      </c>
      <c r="E87" s="36" t="s">
        <v>68</v>
      </c>
      <c r="F87" s="72">
        <v>23200</v>
      </c>
    </row>
    <row r="88" spans="1:6" s="37" customFormat="1" ht="11.25">
      <c r="A88" s="31">
        <v>79</v>
      </c>
      <c r="B88" s="32" t="s">
        <v>137</v>
      </c>
      <c r="C88" s="33">
        <v>2008</v>
      </c>
      <c r="D88" s="32" t="s">
        <v>114</v>
      </c>
      <c r="E88" s="36" t="s">
        <v>68</v>
      </c>
      <c r="F88" s="72">
        <v>26388.33</v>
      </c>
    </row>
    <row r="89" spans="1:6" s="37" customFormat="1" ht="11.25">
      <c r="A89" s="31">
        <v>80</v>
      </c>
      <c r="B89" s="32" t="s">
        <v>138</v>
      </c>
      <c r="C89" s="33">
        <v>2008</v>
      </c>
      <c r="D89" s="32" t="s">
        <v>114</v>
      </c>
      <c r="E89" s="36" t="s">
        <v>68</v>
      </c>
      <c r="F89" s="72">
        <v>26388.33</v>
      </c>
    </row>
    <row r="90" spans="1:6" s="37" customFormat="1" ht="22.5">
      <c r="A90" s="31">
        <v>81</v>
      </c>
      <c r="B90" s="38" t="s">
        <v>139</v>
      </c>
      <c r="C90" s="33">
        <v>2009</v>
      </c>
      <c r="D90" s="38" t="s">
        <v>114</v>
      </c>
      <c r="E90" s="39" t="s">
        <v>68</v>
      </c>
      <c r="F90" s="72">
        <v>23506.87</v>
      </c>
    </row>
    <row r="91" spans="1:6" s="37" customFormat="1" ht="11.25">
      <c r="A91" s="31">
        <v>82</v>
      </c>
      <c r="B91" s="40" t="s">
        <v>140</v>
      </c>
      <c r="C91" s="40">
        <v>2011</v>
      </c>
      <c r="D91" s="70" t="s">
        <v>39</v>
      </c>
      <c r="E91" s="71" t="s">
        <v>40</v>
      </c>
      <c r="F91" s="72">
        <v>90533.91</v>
      </c>
    </row>
  </sheetData>
  <sheetProtection insertRows="0"/>
  <mergeCells count="3">
    <mergeCell ref="B4:B5"/>
    <mergeCell ref="C4:C5"/>
    <mergeCell ref="B1:I1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F9">
      <formula1>0</formula1>
    </dataValidation>
    <dataValidation type="list" allowBlank="1" showInputMessage="1" showErrorMessage="1" sqref="C4:C5">
      <formula1>"-------,księgowa brutto, odtworzeniowa"</formula1>
    </dataValidation>
  </dataValidation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B16">
      <selection activeCell="H5" sqref="H5"/>
    </sheetView>
  </sheetViews>
  <sheetFormatPr defaultColWidth="10.25390625" defaultRowHeight="12.75"/>
  <cols>
    <col min="1" max="1" width="5.375" style="78" hidden="1" customWidth="1"/>
    <col min="2" max="2" width="5.375" style="78" customWidth="1"/>
    <col min="3" max="3" width="53.00390625" style="78" customWidth="1"/>
    <col min="4" max="4" width="3.00390625" style="78" hidden="1" customWidth="1"/>
    <col min="5" max="5" width="7.125" style="78" hidden="1" customWidth="1"/>
    <col min="6" max="6" width="19.00390625" style="78" customWidth="1"/>
    <col min="7" max="16384" width="10.25390625" style="78" customWidth="1"/>
  </cols>
  <sheetData>
    <row r="1" ht="15">
      <c r="C1" s="83" t="s">
        <v>329</v>
      </c>
    </row>
    <row r="4" spans="2:6" ht="36.75" customHeight="1">
      <c r="B4" s="84"/>
      <c r="C4" s="118" t="s">
        <v>212</v>
      </c>
      <c r="D4" s="118"/>
      <c r="E4" s="118"/>
      <c r="F4" s="118"/>
    </row>
    <row r="5" spans="1:6" ht="72.75" customHeight="1">
      <c r="A5" s="79"/>
      <c r="B5" s="85"/>
      <c r="C5" s="86" t="s">
        <v>213</v>
      </c>
      <c r="D5" s="87"/>
      <c r="E5" s="88"/>
      <c r="F5" s="89" t="s">
        <v>333</v>
      </c>
    </row>
    <row r="6" spans="1:6" ht="15.75" customHeight="1">
      <c r="A6" s="79"/>
      <c r="B6" s="85"/>
      <c r="C6" s="90"/>
      <c r="D6" s="85"/>
      <c r="E6" s="85"/>
      <c r="F6" s="89"/>
    </row>
    <row r="7" spans="1:6" ht="15.75" customHeight="1">
      <c r="A7" s="79"/>
      <c r="B7" s="85"/>
      <c r="C7" s="90"/>
      <c r="D7" s="85"/>
      <c r="E7" s="85"/>
      <c r="F7" s="89"/>
    </row>
    <row r="8" spans="1:6" ht="15.75" customHeight="1">
      <c r="A8" s="80" t="s">
        <v>214</v>
      </c>
      <c r="B8" s="91" t="s">
        <v>215</v>
      </c>
      <c r="C8" s="92" t="s">
        <v>216</v>
      </c>
      <c r="D8" s="91"/>
      <c r="E8" s="91"/>
      <c r="F8" s="93">
        <f>SUM(F9:F11)</f>
        <v>52240.03</v>
      </c>
    </row>
    <row r="9" spans="1:6" ht="15.75" customHeight="1">
      <c r="A9" s="81"/>
      <c r="B9" s="85" t="s">
        <v>217</v>
      </c>
      <c r="C9" s="94" t="s">
        <v>218</v>
      </c>
      <c r="D9" s="95"/>
      <c r="E9" s="95"/>
      <c r="F9" s="89">
        <v>28079.69</v>
      </c>
    </row>
    <row r="10" spans="1:6" ht="15.75" customHeight="1">
      <c r="A10" s="81"/>
      <c r="B10" s="85" t="s">
        <v>219</v>
      </c>
      <c r="C10" s="94" t="s">
        <v>220</v>
      </c>
      <c r="D10" s="95"/>
      <c r="E10" s="95"/>
      <c r="F10" s="89">
        <v>10969.26</v>
      </c>
    </row>
    <row r="11" spans="1:6" ht="15.75" customHeight="1">
      <c r="A11" s="81"/>
      <c r="B11" s="85" t="s">
        <v>221</v>
      </c>
      <c r="C11" s="94" t="s">
        <v>222</v>
      </c>
      <c r="D11" s="95"/>
      <c r="E11" s="95"/>
      <c r="F11" s="89">
        <v>13191.08</v>
      </c>
    </row>
    <row r="12" spans="1:6" ht="33.75">
      <c r="A12" s="80" t="s">
        <v>223</v>
      </c>
      <c r="B12" s="91" t="s">
        <v>224</v>
      </c>
      <c r="C12" s="96" t="s">
        <v>225</v>
      </c>
      <c r="D12" s="97"/>
      <c r="E12" s="97"/>
      <c r="F12" s="93">
        <f>SUM(F13:F18)</f>
        <v>409583.89</v>
      </c>
    </row>
    <row r="13" spans="1:6" ht="15.75" customHeight="1">
      <c r="A13" s="79" t="s">
        <v>226</v>
      </c>
      <c r="B13" s="85" t="s">
        <v>217</v>
      </c>
      <c r="C13" s="98" t="s">
        <v>227</v>
      </c>
      <c r="D13" s="95"/>
      <c r="E13" s="95"/>
      <c r="F13" s="89">
        <v>73763.58</v>
      </c>
    </row>
    <row r="14" spans="1:6" ht="15.75" customHeight="1">
      <c r="A14" s="79" t="s">
        <v>228</v>
      </c>
      <c r="B14" s="85" t="s">
        <v>219</v>
      </c>
      <c r="C14" s="98" t="s">
        <v>229</v>
      </c>
      <c r="D14" s="99"/>
      <c r="E14" s="99"/>
      <c r="F14" s="89">
        <v>59010.87</v>
      </c>
    </row>
    <row r="15" spans="1:6" ht="15.75" customHeight="1">
      <c r="A15" s="79" t="s">
        <v>230</v>
      </c>
      <c r="B15" s="85" t="s">
        <v>221</v>
      </c>
      <c r="C15" s="98" t="s">
        <v>231</v>
      </c>
      <c r="D15" s="95"/>
      <c r="E15" s="95"/>
      <c r="F15" s="89">
        <v>36710.03</v>
      </c>
    </row>
    <row r="16" spans="1:6" ht="15.75" customHeight="1">
      <c r="A16" s="79" t="s">
        <v>232</v>
      </c>
      <c r="B16" s="85" t="s">
        <v>226</v>
      </c>
      <c r="C16" s="98" t="s">
        <v>220</v>
      </c>
      <c r="D16" s="95"/>
      <c r="E16" s="95"/>
      <c r="F16" s="89">
        <v>63225.93</v>
      </c>
    </row>
    <row r="17" spans="1:6" ht="15.75" customHeight="1">
      <c r="A17" s="79"/>
      <c r="B17" s="85" t="s">
        <v>228</v>
      </c>
      <c r="C17" s="98" t="s">
        <v>222</v>
      </c>
      <c r="D17" s="95"/>
      <c r="E17" s="95"/>
      <c r="F17" s="89">
        <v>21602.19</v>
      </c>
    </row>
    <row r="18" spans="1:6" ht="15.75" customHeight="1">
      <c r="A18" s="79" t="s">
        <v>233</v>
      </c>
      <c r="B18" s="85" t="s">
        <v>234</v>
      </c>
      <c r="C18" s="98" t="s">
        <v>235</v>
      </c>
      <c r="D18" s="95"/>
      <c r="E18" s="95"/>
      <c r="F18" s="89">
        <v>155271.29</v>
      </c>
    </row>
    <row r="19" spans="1:6" ht="15.75" customHeight="1">
      <c r="A19" s="80" t="s">
        <v>236</v>
      </c>
      <c r="B19" s="91" t="s">
        <v>237</v>
      </c>
      <c r="C19" s="96" t="s">
        <v>238</v>
      </c>
      <c r="D19" s="97"/>
      <c r="E19" s="97"/>
      <c r="F19" s="93">
        <f>SUM(F20:F53)</f>
        <v>56904590.06999999</v>
      </c>
    </row>
    <row r="20" spans="1:6" ht="15.75" customHeight="1">
      <c r="A20" s="79" t="s">
        <v>219</v>
      </c>
      <c r="B20" s="85" t="s">
        <v>217</v>
      </c>
      <c r="C20" s="94" t="s">
        <v>239</v>
      </c>
      <c r="D20" s="95" t="s">
        <v>240</v>
      </c>
      <c r="E20" s="95"/>
      <c r="F20" s="89">
        <v>499412.94</v>
      </c>
    </row>
    <row r="21" spans="1:6" ht="15.75" customHeight="1">
      <c r="A21" s="79" t="s">
        <v>221</v>
      </c>
      <c r="B21" s="85" t="s">
        <v>219</v>
      </c>
      <c r="C21" s="94" t="s">
        <v>241</v>
      </c>
      <c r="D21" s="95" t="s">
        <v>242</v>
      </c>
      <c r="E21" s="95"/>
      <c r="F21" s="89">
        <v>242833.82</v>
      </c>
    </row>
    <row r="22" spans="1:6" ht="33" customHeight="1">
      <c r="A22" s="79" t="s">
        <v>226</v>
      </c>
      <c r="B22" s="85" t="s">
        <v>221</v>
      </c>
      <c r="C22" s="94" t="s">
        <v>243</v>
      </c>
      <c r="D22" s="95" t="s">
        <v>240</v>
      </c>
      <c r="E22" s="95"/>
      <c r="F22" s="89">
        <v>5658174.12</v>
      </c>
    </row>
    <row r="23" spans="1:6" ht="30" customHeight="1">
      <c r="A23" s="79" t="s">
        <v>228</v>
      </c>
      <c r="B23" s="85" t="s">
        <v>226</v>
      </c>
      <c r="C23" s="94" t="s">
        <v>244</v>
      </c>
      <c r="D23" s="99" t="s">
        <v>240</v>
      </c>
      <c r="E23" s="99"/>
      <c r="F23" s="89">
        <v>1800085.41</v>
      </c>
    </row>
    <row r="24" spans="1:6" ht="15.75" customHeight="1">
      <c r="A24" s="79" t="s">
        <v>234</v>
      </c>
      <c r="B24" s="85" t="s">
        <v>228</v>
      </c>
      <c r="C24" s="94" t="s">
        <v>245</v>
      </c>
      <c r="D24" s="99" t="s">
        <v>240</v>
      </c>
      <c r="E24" s="99"/>
      <c r="F24" s="89">
        <v>17096776.68</v>
      </c>
    </row>
    <row r="25" spans="1:6" ht="15.75" customHeight="1">
      <c r="A25" s="79" t="s">
        <v>246</v>
      </c>
      <c r="B25" s="85" t="s">
        <v>234</v>
      </c>
      <c r="C25" s="90" t="s">
        <v>247</v>
      </c>
      <c r="D25" s="100" t="s">
        <v>240</v>
      </c>
      <c r="E25" s="100"/>
      <c r="F25" s="89">
        <v>431080.52</v>
      </c>
    </row>
    <row r="26" spans="1:6" ht="15.75" customHeight="1">
      <c r="A26" s="79" t="s">
        <v>230</v>
      </c>
      <c r="B26" s="85" t="s">
        <v>246</v>
      </c>
      <c r="C26" s="94" t="s">
        <v>248</v>
      </c>
      <c r="D26" s="99" t="s">
        <v>240</v>
      </c>
      <c r="E26" s="99"/>
      <c r="F26" s="89">
        <v>2122640.49</v>
      </c>
    </row>
    <row r="27" spans="1:6" ht="15.75" customHeight="1">
      <c r="A27" s="79" t="s">
        <v>233</v>
      </c>
      <c r="B27" s="85" t="s">
        <v>230</v>
      </c>
      <c r="C27" s="90" t="s">
        <v>249</v>
      </c>
      <c r="D27" s="100" t="s">
        <v>242</v>
      </c>
      <c r="E27" s="100"/>
      <c r="F27" s="89">
        <v>443397.11</v>
      </c>
    </row>
    <row r="28" spans="1:6" ht="15.75" customHeight="1">
      <c r="A28" s="79" t="s">
        <v>250</v>
      </c>
      <c r="B28" s="85" t="s">
        <v>232</v>
      </c>
      <c r="C28" s="90" t="s">
        <v>251</v>
      </c>
      <c r="D28" s="100" t="s">
        <v>240</v>
      </c>
      <c r="E28" s="100"/>
      <c r="F28" s="89">
        <v>258648.31</v>
      </c>
    </row>
    <row r="29" spans="1:6" ht="15.75" customHeight="1">
      <c r="A29" s="79" t="s">
        <v>252</v>
      </c>
      <c r="B29" s="85" t="s">
        <v>233</v>
      </c>
      <c r="C29" s="90" t="s">
        <v>253</v>
      </c>
      <c r="D29" s="100" t="s">
        <v>240</v>
      </c>
      <c r="E29" s="100"/>
      <c r="F29" s="89">
        <v>190907.09</v>
      </c>
    </row>
    <row r="30" spans="1:6" ht="15.75" customHeight="1">
      <c r="A30" s="79" t="s">
        <v>254</v>
      </c>
      <c r="B30" s="85" t="s">
        <v>250</v>
      </c>
      <c r="C30" s="94" t="s">
        <v>255</v>
      </c>
      <c r="D30" s="99" t="s">
        <v>240</v>
      </c>
      <c r="E30" s="99"/>
      <c r="F30" s="89">
        <v>498821.75</v>
      </c>
    </row>
    <row r="31" spans="1:6" ht="15.75" customHeight="1">
      <c r="A31" s="79" t="s">
        <v>256</v>
      </c>
      <c r="B31" s="85" t="s">
        <v>252</v>
      </c>
      <c r="C31" s="90" t="s">
        <v>257</v>
      </c>
      <c r="D31" s="100" t="s">
        <v>240</v>
      </c>
      <c r="E31" s="100"/>
      <c r="F31" s="89">
        <v>12316.59</v>
      </c>
    </row>
    <row r="32" spans="1:6" ht="15.75" customHeight="1">
      <c r="A32" s="79" t="s">
        <v>258</v>
      </c>
      <c r="B32" s="85" t="s">
        <v>254</v>
      </c>
      <c r="C32" s="90" t="s">
        <v>259</v>
      </c>
      <c r="D32" s="100" t="s">
        <v>240</v>
      </c>
      <c r="E32" s="100"/>
      <c r="F32" s="89">
        <v>307914.66</v>
      </c>
    </row>
    <row r="33" spans="1:6" ht="15.75" customHeight="1">
      <c r="A33" s="79" t="s">
        <v>260</v>
      </c>
      <c r="B33" s="85" t="s">
        <v>256</v>
      </c>
      <c r="C33" s="94" t="s">
        <v>261</v>
      </c>
      <c r="D33" s="99" t="s">
        <v>242</v>
      </c>
      <c r="E33" s="99"/>
      <c r="F33" s="89">
        <v>254679.91</v>
      </c>
    </row>
    <row r="34" spans="1:6" ht="15.75" customHeight="1">
      <c r="A34" s="79" t="s">
        <v>262</v>
      </c>
      <c r="B34" s="85" t="s">
        <v>258</v>
      </c>
      <c r="C34" s="94" t="s">
        <v>263</v>
      </c>
      <c r="D34" s="99" t="s">
        <v>242</v>
      </c>
      <c r="E34" s="99"/>
      <c r="F34" s="89">
        <v>1695859.63</v>
      </c>
    </row>
    <row r="35" spans="1:6" ht="15.75" customHeight="1">
      <c r="A35" s="79" t="s">
        <v>264</v>
      </c>
      <c r="B35" s="85" t="s">
        <v>260</v>
      </c>
      <c r="C35" s="94" t="s">
        <v>265</v>
      </c>
      <c r="D35" s="99" t="s">
        <v>242</v>
      </c>
      <c r="E35" s="99"/>
      <c r="F35" s="89">
        <v>328559.45</v>
      </c>
    </row>
    <row r="36" spans="1:6" ht="15.75" customHeight="1">
      <c r="A36" s="79" t="s">
        <v>266</v>
      </c>
      <c r="B36" s="85" t="s">
        <v>262</v>
      </c>
      <c r="C36" s="94" t="s">
        <v>267</v>
      </c>
      <c r="D36" s="99" t="s">
        <v>242</v>
      </c>
      <c r="E36" s="99"/>
      <c r="F36" s="89">
        <v>177634.12</v>
      </c>
    </row>
    <row r="37" spans="1:6" ht="15.75" customHeight="1">
      <c r="A37" s="79" t="s">
        <v>268</v>
      </c>
      <c r="B37" s="85" t="s">
        <v>264</v>
      </c>
      <c r="C37" s="94" t="s">
        <v>269</v>
      </c>
      <c r="D37" s="99" t="s">
        <v>242</v>
      </c>
      <c r="E37" s="99"/>
      <c r="F37" s="89">
        <v>511905.66</v>
      </c>
    </row>
    <row r="38" spans="1:6" ht="18" customHeight="1">
      <c r="A38" s="79" t="s">
        <v>270</v>
      </c>
      <c r="B38" s="85" t="s">
        <v>266</v>
      </c>
      <c r="C38" s="94" t="s">
        <v>271</v>
      </c>
      <c r="D38" s="99" t="s">
        <v>242</v>
      </c>
      <c r="E38" s="99"/>
      <c r="F38" s="89">
        <v>234915.92</v>
      </c>
    </row>
    <row r="39" spans="1:6" ht="15.75" customHeight="1">
      <c r="A39" s="79" t="s">
        <v>272</v>
      </c>
      <c r="B39" s="85" t="s">
        <v>273</v>
      </c>
      <c r="C39" s="94" t="s">
        <v>274</v>
      </c>
      <c r="D39" s="95" t="s">
        <v>242</v>
      </c>
      <c r="E39" s="95"/>
      <c r="F39" s="89">
        <v>131565.78</v>
      </c>
    </row>
    <row r="40" spans="1:6" ht="15.75" customHeight="1">
      <c r="A40" s="79" t="s">
        <v>275</v>
      </c>
      <c r="B40" s="85" t="s">
        <v>268</v>
      </c>
      <c r="C40" s="90" t="s">
        <v>276</v>
      </c>
      <c r="D40" s="100" t="s">
        <v>242</v>
      </c>
      <c r="E40" s="100"/>
      <c r="F40" s="89">
        <v>264806.61</v>
      </c>
    </row>
    <row r="41" spans="1:6" ht="15.75" customHeight="1" hidden="1">
      <c r="A41" s="79" t="s">
        <v>277</v>
      </c>
      <c r="B41" s="85" t="s">
        <v>270</v>
      </c>
      <c r="C41" s="90"/>
      <c r="D41" s="100" t="s">
        <v>242</v>
      </c>
      <c r="E41" s="100"/>
      <c r="F41" s="89"/>
    </row>
    <row r="42" spans="1:6" ht="33.75" customHeight="1">
      <c r="A42" s="79" t="s">
        <v>278</v>
      </c>
      <c r="B42" s="85" t="s">
        <v>272</v>
      </c>
      <c r="C42" s="94" t="s">
        <v>279</v>
      </c>
      <c r="D42" s="95" t="s">
        <v>240</v>
      </c>
      <c r="E42" s="95"/>
      <c r="F42" s="89">
        <v>862161.04</v>
      </c>
    </row>
    <row r="43" spans="1:6" ht="19.5" customHeight="1">
      <c r="A43" s="79" t="s">
        <v>280</v>
      </c>
      <c r="B43" s="85" t="s">
        <v>281</v>
      </c>
      <c r="C43" s="94" t="s">
        <v>282</v>
      </c>
      <c r="D43" s="95" t="s">
        <v>240</v>
      </c>
      <c r="E43" s="95"/>
      <c r="F43" s="89">
        <v>384080.43</v>
      </c>
    </row>
    <row r="44" spans="1:6" ht="15.75" customHeight="1">
      <c r="A44" s="79" t="s">
        <v>283</v>
      </c>
      <c r="B44" s="85" t="s">
        <v>275</v>
      </c>
      <c r="C44" s="90" t="s">
        <v>284</v>
      </c>
      <c r="D44" s="85" t="s">
        <v>242</v>
      </c>
      <c r="E44" s="85"/>
      <c r="F44" s="89">
        <v>197065.39</v>
      </c>
    </row>
    <row r="45" spans="1:6" ht="15.75" customHeight="1">
      <c r="A45" s="79" t="s">
        <v>285</v>
      </c>
      <c r="B45" s="85" t="s">
        <v>277</v>
      </c>
      <c r="C45" s="94" t="s">
        <v>286</v>
      </c>
      <c r="D45" s="95" t="s">
        <v>242</v>
      </c>
      <c r="E45" s="95"/>
      <c r="F45" s="89">
        <v>690590.99</v>
      </c>
    </row>
    <row r="46" spans="1:6" ht="29.25" customHeight="1">
      <c r="A46" s="79" t="s">
        <v>287</v>
      </c>
      <c r="B46" s="85" t="s">
        <v>278</v>
      </c>
      <c r="C46" s="94" t="s">
        <v>288</v>
      </c>
      <c r="D46" s="95" t="s">
        <v>242</v>
      </c>
      <c r="E46" s="95"/>
      <c r="F46" s="89">
        <v>1166688.65</v>
      </c>
    </row>
    <row r="47" spans="1:6" ht="30.75" customHeight="1">
      <c r="A47" s="79" t="s">
        <v>289</v>
      </c>
      <c r="B47" s="85" t="s">
        <v>280</v>
      </c>
      <c r="C47" s="94" t="s">
        <v>290</v>
      </c>
      <c r="D47" s="95" t="s">
        <v>242</v>
      </c>
      <c r="E47" s="95"/>
      <c r="F47" s="89">
        <v>975750.76</v>
      </c>
    </row>
    <row r="48" spans="1:6" ht="21.75" customHeight="1">
      <c r="A48" s="79" t="s">
        <v>291</v>
      </c>
      <c r="B48" s="85" t="s">
        <v>283</v>
      </c>
      <c r="C48" s="94" t="s">
        <v>292</v>
      </c>
      <c r="D48" s="95" t="s">
        <v>240</v>
      </c>
      <c r="E48" s="95"/>
      <c r="F48" s="89">
        <v>201514.75</v>
      </c>
    </row>
    <row r="49" spans="1:6" ht="43.5" customHeight="1">
      <c r="A49" s="79" t="s">
        <v>293</v>
      </c>
      <c r="B49" s="85" t="s">
        <v>285</v>
      </c>
      <c r="C49" s="101" t="s">
        <v>294</v>
      </c>
      <c r="D49" s="99" t="s">
        <v>240</v>
      </c>
      <c r="E49" s="99"/>
      <c r="F49" s="89">
        <v>11855263.43</v>
      </c>
    </row>
    <row r="50" spans="1:6" ht="43.5" customHeight="1">
      <c r="A50" s="79" t="s">
        <v>295</v>
      </c>
      <c r="B50" s="85" t="s">
        <v>287</v>
      </c>
      <c r="C50" s="94" t="s">
        <v>296</v>
      </c>
      <c r="D50" s="99" t="s">
        <v>242</v>
      </c>
      <c r="E50" s="99"/>
      <c r="F50" s="89">
        <v>4420900.72</v>
      </c>
    </row>
    <row r="51" spans="1:6" ht="28.5" customHeight="1">
      <c r="A51" s="79" t="s">
        <v>297</v>
      </c>
      <c r="B51" s="85" t="s">
        <v>289</v>
      </c>
      <c r="C51" s="94" t="s">
        <v>298</v>
      </c>
      <c r="D51" s="95" t="s">
        <v>240</v>
      </c>
      <c r="E51" s="95"/>
      <c r="F51" s="89">
        <v>985326.91</v>
      </c>
    </row>
    <row r="52" spans="1:6" ht="27" customHeight="1">
      <c r="A52" s="79" t="s">
        <v>299</v>
      </c>
      <c r="B52" s="85" t="s">
        <v>291</v>
      </c>
      <c r="C52" s="94" t="s">
        <v>300</v>
      </c>
      <c r="D52" s="95" t="s">
        <v>240</v>
      </c>
      <c r="E52" s="95"/>
      <c r="F52" s="89">
        <v>1970653.82</v>
      </c>
    </row>
    <row r="53" spans="1:6" ht="15.75" customHeight="1">
      <c r="A53" s="79" t="s">
        <v>301</v>
      </c>
      <c r="B53" s="85" t="s">
        <v>302</v>
      </c>
      <c r="C53" s="94" t="s">
        <v>303</v>
      </c>
      <c r="D53" s="95" t="s">
        <v>242</v>
      </c>
      <c r="E53" s="95"/>
      <c r="F53" s="89">
        <v>31656.61</v>
      </c>
    </row>
    <row r="54" spans="1:6" ht="15.75" customHeight="1">
      <c r="A54" s="80" t="s">
        <v>304</v>
      </c>
      <c r="B54" s="91" t="s">
        <v>305</v>
      </c>
      <c r="C54" s="91" t="s">
        <v>306</v>
      </c>
      <c r="D54" s="91"/>
      <c r="E54" s="91"/>
      <c r="F54" s="102">
        <f>SUM(F55:F60)</f>
        <v>3582099.05</v>
      </c>
    </row>
    <row r="55" spans="1:6" ht="15.75" customHeight="1">
      <c r="A55" s="81" t="s">
        <v>217</v>
      </c>
      <c r="B55" s="85" t="s">
        <v>217</v>
      </c>
      <c r="C55" s="85" t="s">
        <v>307</v>
      </c>
      <c r="D55" s="85"/>
      <c r="E55" s="85"/>
      <c r="F55" s="89">
        <v>680000</v>
      </c>
    </row>
    <row r="56" spans="1:6" ht="15.75" customHeight="1">
      <c r="A56" s="81" t="s">
        <v>221</v>
      </c>
      <c r="B56" s="85" t="s">
        <v>219</v>
      </c>
      <c r="C56" s="85" t="s">
        <v>308</v>
      </c>
      <c r="D56" s="85"/>
      <c r="E56" s="85"/>
      <c r="F56" s="89">
        <v>595550</v>
      </c>
    </row>
    <row r="57" spans="1:6" ht="15.75" customHeight="1">
      <c r="A57" s="81" t="s">
        <v>226</v>
      </c>
      <c r="B57" s="85" t="s">
        <v>221</v>
      </c>
      <c r="C57" s="85" t="s">
        <v>309</v>
      </c>
      <c r="D57" s="85"/>
      <c r="E57" s="85"/>
      <c r="F57" s="89">
        <v>162205.2</v>
      </c>
    </row>
    <row r="58" spans="1:6" ht="15.75" customHeight="1">
      <c r="A58" s="81"/>
      <c r="B58" s="85" t="s">
        <v>226</v>
      </c>
      <c r="C58" s="85" t="s">
        <v>310</v>
      </c>
      <c r="D58" s="85"/>
      <c r="E58" s="85"/>
      <c r="F58" s="89">
        <v>282531.85</v>
      </c>
    </row>
    <row r="59" spans="1:6" ht="15.75" customHeight="1">
      <c r="A59" s="81" t="s">
        <v>228</v>
      </c>
      <c r="B59" s="85" t="s">
        <v>228</v>
      </c>
      <c r="C59" s="85" t="s">
        <v>311</v>
      </c>
      <c r="D59" s="85"/>
      <c r="E59" s="85"/>
      <c r="F59" s="89">
        <v>1233162</v>
      </c>
    </row>
    <row r="60" spans="1:6" ht="15.75" customHeight="1">
      <c r="A60" s="81" t="s">
        <v>246</v>
      </c>
      <c r="B60" s="85" t="s">
        <v>234</v>
      </c>
      <c r="C60" s="85" t="s">
        <v>312</v>
      </c>
      <c r="D60" s="85"/>
      <c r="E60" s="85"/>
      <c r="F60" s="89">
        <v>628650</v>
      </c>
    </row>
    <row r="61" spans="1:6" ht="36" customHeight="1" hidden="1">
      <c r="A61" s="80" t="s">
        <v>226</v>
      </c>
      <c r="B61" s="91" t="s">
        <v>219</v>
      </c>
      <c r="C61" s="103" t="s">
        <v>313</v>
      </c>
      <c r="D61" s="104"/>
      <c r="E61" s="104"/>
      <c r="F61" s="84"/>
    </row>
    <row r="62" spans="2:6" ht="14.25">
      <c r="B62" s="105"/>
      <c r="C62" s="106" t="s">
        <v>0</v>
      </c>
      <c r="D62" s="106"/>
      <c r="E62" s="106"/>
      <c r="F62" s="107">
        <f>F54+F19+F12+F8</f>
        <v>60948513.03999999</v>
      </c>
    </row>
    <row r="63" ht="14.25" hidden="1"/>
    <row r="64" ht="14.25" hidden="1">
      <c r="C64" s="78" t="s">
        <v>314</v>
      </c>
    </row>
    <row r="65" ht="14.25" hidden="1">
      <c r="C65" s="78" t="s">
        <v>315</v>
      </c>
    </row>
    <row r="66" ht="14.25" hidden="1">
      <c r="C66" s="78" t="s">
        <v>316</v>
      </c>
    </row>
    <row r="67" ht="14.25" hidden="1">
      <c r="C67" s="82" t="s">
        <v>317</v>
      </c>
    </row>
    <row r="68" ht="14.25" hidden="1"/>
    <row r="69" ht="14.25" hidden="1"/>
    <row r="70" ht="14.25" hidden="1"/>
    <row r="71" ht="14.25" hidden="1"/>
    <row r="72" ht="14.25" hidden="1">
      <c r="C72" s="78" t="s">
        <v>318</v>
      </c>
    </row>
    <row r="73" ht="14.25" hidden="1">
      <c r="C73" s="78" t="s">
        <v>319</v>
      </c>
    </row>
    <row r="74" ht="14.25" hidden="1">
      <c r="C74" s="78" t="s">
        <v>320</v>
      </c>
    </row>
    <row r="75" ht="14.25" hidden="1">
      <c r="C75" s="78" t="s">
        <v>321</v>
      </c>
    </row>
    <row r="76" ht="14.25" hidden="1">
      <c r="C76" s="78" t="s">
        <v>322</v>
      </c>
    </row>
    <row r="77" ht="14.25" hidden="1">
      <c r="C77" s="78" t="s">
        <v>323</v>
      </c>
    </row>
    <row r="78" ht="14.25" hidden="1">
      <c r="C78" s="78" t="s">
        <v>324</v>
      </c>
    </row>
    <row r="79" ht="14.25" hidden="1">
      <c r="C79" s="78" t="s">
        <v>325</v>
      </c>
    </row>
    <row r="80" ht="14.25" hidden="1">
      <c r="C80" s="78" t="s">
        <v>326</v>
      </c>
    </row>
    <row r="81" ht="14.25" hidden="1">
      <c r="C81" s="78" t="s">
        <v>327</v>
      </c>
    </row>
    <row r="82" spans="3:5" ht="15" hidden="1">
      <c r="C82" s="83" t="s">
        <v>0</v>
      </c>
      <c r="D82" s="83"/>
      <c r="E82" s="83"/>
    </row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</sheetData>
  <sheetProtection/>
  <mergeCells count="1">
    <mergeCell ref="C4:F4"/>
  </mergeCells>
  <printOptions horizontalCentered="1"/>
  <pageMargins left="0" right="0" top="0" bottom="0" header="0.11811023622047245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9.625" style="44" bestFit="1" customWidth="1"/>
    <col min="2" max="2" width="10.875" style="44" customWidth="1"/>
    <col min="3" max="16384" width="9.125" style="44" customWidth="1"/>
  </cols>
  <sheetData>
    <row r="1" spans="1:6" ht="27" customHeight="1">
      <c r="A1" s="119" t="s">
        <v>329</v>
      </c>
      <c r="B1" s="120"/>
      <c r="C1" s="120"/>
      <c r="D1" s="120"/>
      <c r="E1" s="120"/>
      <c r="F1" s="120"/>
    </row>
    <row r="2" ht="27" customHeight="1">
      <c r="A2" s="74"/>
    </row>
    <row r="3" ht="11.25">
      <c r="A3" s="113" t="s">
        <v>211</v>
      </c>
    </row>
    <row r="4" ht="11.25">
      <c r="A4" s="113"/>
    </row>
    <row r="5" ht="11.25">
      <c r="A5" s="55"/>
    </row>
    <row r="6" ht="11.25">
      <c r="A6" s="55"/>
    </row>
    <row r="7" spans="1:2" ht="47.25" customHeight="1">
      <c r="A7" s="10" t="s">
        <v>8</v>
      </c>
      <c r="B7" s="10" t="s">
        <v>334</v>
      </c>
    </row>
    <row r="8" spans="1:2" ht="15" customHeight="1">
      <c r="A8" s="43" t="s">
        <v>28</v>
      </c>
      <c r="B8" s="57">
        <f>SUM(B11:B16)</f>
        <v>23330962.08</v>
      </c>
    </row>
    <row r="9" spans="1:2" ht="15" customHeight="1">
      <c r="A9" s="43" t="s">
        <v>29</v>
      </c>
      <c r="B9" s="57">
        <f>SUM(B18:B19)</f>
        <v>530880.02</v>
      </c>
    </row>
    <row r="10" spans="1:2" ht="15" customHeight="1">
      <c r="A10" s="43" t="s">
        <v>149</v>
      </c>
      <c r="B10" s="57">
        <f>SUM(B21:B26)</f>
        <v>1547000</v>
      </c>
    </row>
    <row r="11" spans="1:2" ht="15" customHeight="1">
      <c r="A11" s="58" t="s">
        <v>9</v>
      </c>
      <c r="B11" s="73">
        <v>1381566.28</v>
      </c>
    </row>
    <row r="12" spans="1:2" ht="15" customHeight="1">
      <c r="A12" s="58" t="s">
        <v>10</v>
      </c>
      <c r="B12" s="73">
        <f>7709276.05+242073.7</f>
        <v>7951349.75</v>
      </c>
    </row>
    <row r="13" spans="1:2" ht="15" customHeight="1">
      <c r="A13" s="58" t="s">
        <v>11</v>
      </c>
      <c r="B13" s="73">
        <v>2598274.13</v>
      </c>
    </row>
    <row r="14" spans="1:2" ht="15" customHeight="1">
      <c r="A14" s="58" t="s">
        <v>12</v>
      </c>
      <c r="B14" s="73">
        <v>9718606.79</v>
      </c>
    </row>
    <row r="15" spans="1:2" ht="15" customHeight="1">
      <c r="A15" s="58" t="s">
        <v>13</v>
      </c>
      <c r="B15" s="73">
        <v>169629.43</v>
      </c>
    </row>
    <row r="16" spans="1:2" ht="15" customHeight="1">
      <c r="A16" s="59" t="s">
        <v>14</v>
      </c>
      <c r="B16" s="73">
        <v>1511535.7</v>
      </c>
    </row>
    <row r="17" spans="1:2" ht="15" customHeight="1">
      <c r="A17" s="60"/>
      <c r="B17" s="61"/>
    </row>
    <row r="18" spans="1:2" ht="15" customHeight="1">
      <c r="A18" s="58" t="s">
        <v>2</v>
      </c>
      <c r="B18" s="73">
        <v>430880.02</v>
      </c>
    </row>
    <row r="19" spans="1:2" ht="15" customHeight="1">
      <c r="A19" s="58" t="s">
        <v>3</v>
      </c>
      <c r="B19" s="73">
        <v>100000</v>
      </c>
    </row>
    <row r="20" spans="1:2" ht="45">
      <c r="A20" s="41" t="s">
        <v>142</v>
      </c>
      <c r="B20" s="41"/>
    </row>
    <row r="21" spans="1:5" s="55" customFormat="1" ht="11.25">
      <c r="A21" s="42" t="s">
        <v>143</v>
      </c>
      <c r="B21" s="73">
        <v>233000</v>
      </c>
      <c r="C21" s="56"/>
      <c r="D21" s="62"/>
      <c r="E21" s="62"/>
    </row>
    <row r="22" spans="1:2" ht="11.25">
      <c r="A22" s="42" t="s">
        <v>144</v>
      </c>
      <c r="B22" s="73">
        <v>368000</v>
      </c>
    </row>
    <row r="23" spans="1:2" ht="11.25">
      <c r="A23" s="42" t="s">
        <v>145</v>
      </c>
      <c r="B23" s="73">
        <v>292000</v>
      </c>
    </row>
    <row r="24" spans="1:2" ht="11.25">
      <c r="A24" s="42" t="s">
        <v>146</v>
      </c>
      <c r="B24" s="73">
        <v>233000</v>
      </c>
    </row>
    <row r="25" spans="1:2" ht="11.25">
      <c r="A25" s="42" t="s">
        <v>147</v>
      </c>
      <c r="B25" s="73">
        <v>146000</v>
      </c>
    </row>
    <row r="26" spans="1:2" ht="11.25">
      <c r="A26" s="42" t="s">
        <v>148</v>
      </c>
      <c r="B26" s="73">
        <v>275000</v>
      </c>
    </row>
    <row r="27" ht="11.25">
      <c r="A27" s="47"/>
    </row>
    <row r="28" ht="11.25">
      <c r="A28" s="4"/>
    </row>
    <row r="29" ht="11.25">
      <c r="A29" s="47"/>
    </row>
    <row r="30" ht="11.25">
      <c r="A30" s="47"/>
    </row>
    <row r="31" ht="11.25">
      <c r="A31" s="47"/>
    </row>
    <row r="32" ht="11.25">
      <c r="A32" s="4"/>
    </row>
    <row r="33" spans="1:2" ht="11.25">
      <c r="A33" s="47"/>
      <c r="B33" s="4"/>
    </row>
    <row r="34" spans="1:2" ht="11.25">
      <c r="A34" s="4"/>
      <c r="B34" s="47"/>
    </row>
    <row r="35" spans="1:2" ht="11.25">
      <c r="A35" s="4"/>
      <c r="B35" s="47"/>
    </row>
    <row r="36" spans="1:2" ht="11.25">
      <c r="A36" s="47"/>
      <c r="B36" s="47"/>
    </row>
    <row r="37" spans="1:2" ht="11.25">
      <c r="A37" s="47"/>
      <c r="B37" s="4"/>
    </row>
    <row r="38" spans="1:2" ht="11.25">
      <c r="A38" s="47"/>
      <c r="B38" s="47"/>
    </row>
    <row r="39" spans="1:2" ht="11.25">
      <c r="A39" s="63"/>
      <c r="B39" s="4"/>
    </row>
    <row r="40" ht="11.25">
      <c r="B40" s="4"/>
    </row>
    <row r="41" ht="11.25">
      <c r="B41" s="47"/>
    </row>
    <row r="42" ht="11.25">
      <c r="B42" s="47"/>
    </row>
    <row r="43" ht="11.25">
      <c r="B43" s="47"/>
    </row>
    <row r="44" ht="11.25">
      <c r="B44" s="63"/>
    </row>
  </sheetData>
  <sheetProtection/>
  <mergeCells count="2">
    <mergeCell ref="A3:A4"/>
    <mergeCell ref="A1:F1"/>
  </mergeCells>
  <conditionalFormatting sqref="B11:B16">
    <cfRule type="expression" priority="8" dxfId="1" stopIfTrue="1">
      <formula>#REF!&lt;$B11</formula>
    </cfRule>
  </conditionalFormatting>
  <conditionalFormatting sqref="B17">
    <cfRule type="expression" priority="7" dxfId="0" stopIfTrue="1">
      <formula>#REF!&lt;$B17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B8:B19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  <ignoredErrors>
    <ignoredError sqref="B8:B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7.00390625" style="5" customWidth="1"/>
    <col min="2" max="2" width="8.875" style="5" customWidth="1"/>
    <col min="3" max="3" width="18.375" style="5" customWidth="1"/>
    <col min="4" max="4" width="19.875" style="25" customWidth="1"/>
    <col min="5" max="5" width="10.875" style="7" customWidth="1"/>
    <col min="6" max="6" width="25.00390625" style="5" customWidth="1"/>
    <col min="7" max="7" width="11.00390625" style="5" customWidth="1"/>
    <col min="8" max="8" width="17.125" style="5" customWidth="1"/>
    <col min="9" max="9" width="12.125" style="5" customWidth="1"/>
    <col min="10" max="10" width="11.75390625" style="5" customWidth="1"/>
    <col min="11" max="11" width="10.75390625" style="5" customWidth="1"/>
    <col min="12" max="12" width="11.75390625" style="5" customWidth="1"/>
    <col min="13" max="16384" width="9.125" style="5" customWidth="1"/>
  </cols>
  <sheetData>
    <row r="1" spans="1:3" ht="12.75">
      <c r="A1" s="121" t="s">
        <v>329</v>
      </c>
      <c r="B1" s="122"/>
      <c r="C1" s="122"/>
    </row>
    <row r="3" spans="1:3" ht="15" customHeight="1">
      <c r="A3" s="123" t="str">
        <f>DANE!B4</f>
        <v>Bialskie Wodociągi i Kanalizacja „WOD-KAN” Sp. z o.o.</v>
      </c>
      <c r="B3" s="124"/>
      <c r="C3" s="124"/>
    </row>
    <row r="4" spans="1:3" ht="15" customHeight="1">
      <c r="A4" s="113" t="s">
        <v>31</v>
      </c>
      <c r="B4" s="125" t="s">
        <v>141</v>
      </c>
      <c r="C4" s="126"/>
    </row>
    <row r="5" spans="1:3" ht="15" customHeight="1">
      <c r="A5" s="113"/>
      <c r="B5" s="127"/>
      <c r="C5" s="128"/>
    </row>
    <row r="6" spans="4:5" s="6" customFormat="1" ht="15" customHeight="1">
      <c r="D6" s="26"/>
      <c r="E6" s="77"/>
    </row>
    <row r="7" spans="4:5" s="6" customFormat="1" ht="15" customHeight="1">
      <c r="D7" s="26"/>
      <c r="E7" s="7"/>
    </row>
    <row r="8" spans="1:5" s="1" customFormat="1" ht="33.75">
      <c r="A8" s="9" t="s">
        <v>6</v>
      </c>
      <c r="B8" s="9" t="s">
        <v>1</v>
      </c>
      <c r="C8" s="9" t="s">
        <v>26</v>
      </c>
      <c r="D8" s="27" t="s">
        <v>7</v>
      </c>
      <c r="E8" s="10" t="s">
        <v>210</v>
      </c>
    </row>
    <row r="9" spans="1:5" ht="15" customHeight="1">
      <c r="A9" s="21" t="s">
        <v>0</v>
      </c>
      <c r="B9" s="8"/>
      <c r="C9" s="8"/>
      <c r="D9" s="28"/>
      <c r="E9" s="11">
        <f>SUM(E13:E47)</f>
        <v>137270.42</v>
      </c>
    </row>
    <row r="10" spans="1:5" ht="15" customHeight="1">
      <c r="A10" s="21" t="s">
        <v>15</v>
      </c>
      <c r="B10" s="8"/>
      <c r="C10" s="8"/>
      <c r="D10" s="28"/>
      <c r="E10" s="11">
        <f>SUMIF($C13:$C47,"S",E13:E13)</f>
        <v>87250.73</v>
      </c>
    </row>
    <row r="11" spans="1:5" ht="15" customHeight="1">
      <c r="A11" s="21" t="s">
        <v>16</v>
      </c>
      <c r="B11" s="8"/>
      <c r="C11" s="8"/>
      <c r="D11" s="28"/>
      <c r="E11" s="11">
        <f>SUMIF($C13:$C47,"P",E13:E13)</f>
        <v>50019.689999999995</v>
      </c>
    </row>
    <row r="12" spans="1:5" ht="15" customHeight="1">
      <c r="A12" s="21" t="s">
        <v>27</v>
      </c>
      <c r="B12" s="8"/>
      <c r="C12" s="8"/>
      <c r="D12" s="28"/>
      <c r="E12" s="11">
        <f>SUMIF($C13:$C14,"O",E13:E14)</f>
        <v>0</v>
      </c>
    </row>
    <row r="13" spans="1:5" ht="15" customHeight="1">
      <c r="A13" s="2" t="s">
        <v>152</v>
      </c>
      <c r="B13" s="2">
        <v>2008</v>
      </c>
      <c r="C13" s="3" t="s">
        <v>150</v>
      </c>
      <c r="D13" s="29" t="s">
        <v>154</v>
      </c>
      <c r="E13" s="108">
        <v>2754.1</v>
      </c>
    </row>
    <row r="14" spans="1:5" ht="23.25" customHeight="1">
      <c r="A14" s="2" t="s">
        <v>155</v>
      </c>
      <c r="B14" s="2">
        <v>2008</v>
      </c>
      <c r="C14" s="3" t="s">
        <v>153</v>
      </c>
      <c r="D14" s="29" t="s">
        <v>156</v>
      </c>
      <c r="E14" s="108">
        <v>4524.42</v>
      </c>
    </row>
    <row r="15" spans="1:5" ht="18.75" customHeight="1">
      <c r="A15" s="3" t="s">
        <v>157</v>
      </c>
      <c r="B15" s="2">
        <v>2008</v>
      </c>
      <c r="C15" s="3" t="s">
        <v>153</v>
      </c>
      <c r="D15" s="29" t="s">
        <v>158</v>
      </c>
      <c r="E15" s="108">
        <v>4254.91</v>
      </c>
    </row>
    <row r="16" spans="1:6" s="4" customFormat="1" ht="11.25">
      <c r="A16" s="3" t="s">
        <v>151</v>
      </c>
      <c r="B16" s="2">
        <v>2008</v>
      </c>
      <c r="C16" s="3" t="s">
        <v>150</v>
      </c>
      <c r="D16" s="29" t="s">
        <v>159</v>
      </c>
      <c r="E16" s="108">
        <v>6280.62</v>
      </c>
      <c r="F16" s="12"/>
    </row>
    <row r="17" spans="1:5" ht="11.25">
      <c r="A17" s="3" t="s">
        <v>160</v>
      </c>
      <c r="B17" s="2">
        <v>2008</v>
      </c>
      <c r="C17" s="3" t="s">
        <v>150</v>
      </c>
      <c r="D17" s="29" t="s">
        <v>161</v>
      </c>
      <c r="E17" s="108">
        <v>3064.76</v>
      </c>
    </row>
    <row r="18" spans="1:5" ht="12.75" customHeight="1">
      <c r="A18" s="3" t="s">
        <v>152</v>
      </c>
      <c r="B18" s="2">
        <v>2008</v>
      </c>
      <c r="C18" s="3" t="s">
        <v>150</v>
      </c>
      <c r="D18" s="29" t="s">
        <v>162</v>
      </c>
      <c r="E18" s="108">
        <v>3453.22</v>
      </c>
    </row>
    <row r="19" spans="1:5" ht="11.25">
      <c r="A19" s="3" t="s">
        <v>163</v>
      </c>
      <c r="B19" s="2">
        <v>2008</v>
      </c>
      <c r="C19" s="3" t="s">
        <v>150</v>
      </c>
      <c r="D19" s="29" t="s">
        <v>164</v>
      </c>
      <c r="E19" s="108">
        <v>1122.95</v>
      </c>
    </row>
    <row r="20" spans="1:5" ht="11.25">
      <c r="A20" s="3" t="s">
        <v>165</v>
      </c>
      <c r="B20" s="2">
        <v>2008</v>
      </c>
      <c r="C20" s="3" t="s">
        <v>150</v>
      </c>
      <c r="D20" s="29" t="s">
        <v>166</v>
      </c>
      <c r="E20" s="108">
        <v>2885.26</v>
      </c>
    </row>
    <row r="21" spans="1:5" ht="11.25">
      <c r="A21" s="3" t="s">
        <v>152</v>
      </c>
      <c r="B21" s="2">
        <v>2008</v>
      </c>
      <c r="C21" s="3" t="s">
        <v>150</v>
      </c>
      <c r="D21" s="29" t="s">
        <v>167</v>
      </c>
      <c r="E21" s="108">
        <v>2691.92</v>
      </c>
    </row>
    <row r="22" spans="1:5" ht="11.25">
      <c r="A22" s="3" t="s">
        <v>152</v>
      </c>
      <c r="B22" s="2">
        <v>2008</v>
      </c>
      <c r="C22" s="3" t="s">
        <v>150</v>
      </c>
      <c r="D22" s="29" t="s">
        <v>168</v>
      </c>
      <c r="E22" s="108">
        <v>2691.92</v>
      </c>
    </row>
    <row r="23" spans="1:5" ht="11.25">
      <c r="A23" s="3" t="s">
        <v>169</v>
      </c>
      <c r="B23" s="2">
        <v>2008</v>
      </c>
      <c r="C23" s="3" t="s">
        <v>150</v>
      </c>
      <c r="D23" s="29" t="s">
        <v>170</v>
      </c>
      <c r="E23" s="108">
        <v>2136.78</v>
      </c>
    </row>
    <row r="24" spans="1:5" ht="11.25">
      <c r="A24" s="3" t="s">
        <v>152</v>
      </c>
      <c r="B24" s="2">
        <v>2009</v>
      </c>
      <c r="C24" s="3" t="s">
        <v>150</v>
      </c>
      <c r="D24" s="29" t="s">
        <v>171</v>
      </c>
      <c r="E24" s="108">
        <v>3823.77</v>
      </c>
    </row>
    <row r="25" spans="1:5" ht="11.25">
      <c r="A25" s="3" t="s">
        <v>160</v>
      </c>
      <c r="B25" s="2">
        <v>2009</v>
      </c>
      <c r="C25" s="3" t="s">
        <v>150</v>
      </c>
      <c r="D25" s="29" t="s">
        <v>172</v>
      </c>
      <c r="E25" s="108">
        <v>3580.32</v>
      </c>
    </row>
    <row r="26" spans="1:5" ht="11.25">
      <c r="A26" s="3" t="s">
        <v>174</v>
      </c>
      <c r="B26" s="2">
        <v>2010</v>
      </c>
      <c r="C26" s="3" t="s">
        <v>153</v>
      </c>
      <c r="D26" s="29" t="s">
        <v>175</v>
      </c>
      <c r="E26" s="108">
        <v>4192.62</v>
      </c>
    </row>
    <row r="27" spans="1:5" ht="11.25">
      <c r="A27" s="3" t="s">
        <v>173</v>
      </c>
      <c r="B27" s="2">
        <v>2010</v>
      </c>
      <c r="C27" s="3" t="s">
        <v>153</v>
      </c>
      <c r="D27" s="29" t="s">
        <v>176</v>
      </c>
      <c r="E27" s="108">
        <v>2729.51</v>
      </c>
    </row>
    <row r="28" spans="1:5" ht="11.25">
      <c r="A28" s="3" t="s">
        <v>177</v>
      </c>
      <c r="B28" s="2">
        <v>2010</v>
      </c>
      <c r="C28" s="3" t="s">
        <v>153</v>
      </c>
      <c r="D28" s="29" t="s">
        <v>178</v>
      </c>
      <c r="E28" s="108">
        <v>6189</v>
      </c>
    </row>
    <row r="29" spans="1:5" ht="11.25">
      <c r="A29" s="3" t="s">
        <v>179</v>
      </c>
      <c r="B29" s="2">
        <v>2010</v>
      </c>
      <c r="C29" s="3" t="s">
        <v>153</v>
      </c>
      <c r="D29" s="29" t="s">
        <v>180</v>
      </c>
      <c r="E29" s="108">
        <v>6189</v>
      </c>
    </row>
    <row r="30" spans="1:5" ht="11.25">
      <c r="A30" s="3" t="s">
        <v>181</v>
      </c>
      <c r="B30" s="2">
        <v>2010</v>
      </c>
      <c r="C30" s="3" t="s">
        <v>150</v>
      </c>
      <c r="D30" s="29" t="s">
        <v>182</v>
      </c>
      <c r="E30" s="108">
        <v>4643</v>
      </c>
    </row>
    <row r="31" spans="1:5" ht="11.25">
      <c r="A31" s="3" t="s">
        <v>181</v>
      </c>
      <c r="B31" s="2">
        <v>2010</v>
      </c>
      <c r="C31" s="3" t="s">
        <v>150</v>
      </c>
      <c r="D31" s="29" t="s">
        <v>183</v>
      </c>
      <c r="E31" s="108">
        <v>4643</v>
      </c>
    </row>
    <row r="32" spans="1:5" ht="11.25">
      <c r="A32" s="3" t="s">
        <v>184</v>
      </c>
      <c r="B32" s="3">
        <v>2010</v>
      </c>
      <c r="C32" s="3" t="s">
        <v>150</v>
      </c>
      <c r="D32" s="29" t="s">
        <v>185</v>
      </c>
      <c r="E32" s="108" t="s">
        <v>328</v>
      </c>
    </row>
    <row r="33" spans="1:5" ht="11.25">
      <c r="A33" s="45" t="s">
        <v>186</v>
      </c>
      <c r="B33" s="45">
        <v>2010</v>
      </c>
      <c r="C33" s="3" t="s">
        <v>150</v>
      </c>
      <c r="D33" s="46" t="s">
        <v>187</v>
      </c>
      <c r="E33" s="109">
        <v>4403.92</v>
      </c>
    </row>
    <row r="34" spans="1:5" ht="11.25">
      <c r="A34" s="3" t="s">
        <v>188</v>
      </c>
      <c r="B34" s="3">
        <v>2008</v>
      </c>
      <c r="C34" s="3" t="s">
        <v>150</v>
      </c>
      <c r="D34" s="29" t="s">
        <v>189</v>
      </c>
      <c r="E34" s="108">
        <v>4544.56</v>
      </c>
    </row>
    <row r="35" spans="1:5" ht="11.25">
      <c r="A35" s="3" t="s">
        <v>188</v>
      </c>
      <c r="B35" s="3">
        <v>2008</v>
      </c>
      <c r="C35" s="3" t="s">
        <v>150</v>
      </c>
      <c r="D35" s="29" t="s">
        <v>190</v>
      </c>
      <c r="E35" s="108">
        <v>2889.38</v>
      </c>
    </row>
    <row r="36" spans="1:5" ht="11.25">
      <c r="A36" s="3" t="s">
        <v>160</v>
      </c>
      <c r="B36" s="3">
        <v>2011</v>
      </c>
      <c r="C36" s="3" t="s">
        <v>150</v>
      </c>
      <c r="D36" s="29" t="s">
        <v>191</v>
      </c>
      <c r="E36" s="108">
        <v>3841.46</v>
      </c>
    </row>
    <row r="37" spans="1:5" ht="11.25">
      <c r="A37" s="3" t="s">
        <v>186</v>
      </c>
      <c r="B37" s="3">
        <v>2012</v>
      </c>
      <c r="C37" s="3" t="s">
        <v>150</v>
      </c>
      <c r="D37" s="29" t="s">
        <v>192</v>
      </c>
      <c r="E37" s="108">
        <v>2995.94</v>
      </c>
    </row>
    <row r="38" spans="1:5" ht="11.25">
      <c r="A38" s="3" t="s">
        <v>193</v>
      </c>
      <c r="B38" s="3">
        <v>2012</v>
      </c>
      <c r="C38" s="3" t="s">
        <v>150</v>
      </c>
      <c r="D38" s="29" t="s">
        <v>194</v>
      </c>
      <c r="E38" s="108">
        <v>2956.91</v>
      </c>
    </row>
    <row r="39" spans="1:5" ht="22.5">
      <c r="A39" s="75" t="s">
        <v>195</v>
      </c>
      <c r="B39" s="75">
        <v>2013</v>
      </c>
      <c r="C39" s="75" t="s">
        <v>150</v>
      </c>
      <c r="D39" s="76" t="s">
        <v>196</v>
      </c>
      <c r="E39" s="110">
        <v>3621.96</v>
      </c>
    </row>
    <row r="40" spans="1:5" ht="11.25">
      <c r="A40" s="75" t="s">
        <v>197</v>
      </c>
      <c r="B40" s="75">
        <v>2013</v>
      </c>
      <c r="C40" s="75" t="s">
        <v>153</v>
      </c>
      <c r="D40" s="76" t="s">
        <v>198</v>
      </c>
      <c r="E40" s="110">
        <v>3669.11</v>
      </c>
    </row>
    <row r="41" spans="1:5" ht="22.5">
      <c r="A41" s="75" t="s">
        <v>199</v>
      </c>
      <c r="B41" s="75">
        <v>2013</v>
      </c>
      <c r="C41" s="75" t="s">
        <v>150</v>
      </c>
      <c r="D41" s="76" t="s">
        <v>200</v>
      </c>
      <c r="E41" s="110">
        <v>6120.98</v>
      </c>
    </row>
    <row r="42" spans="1:5" ht="11.25">
      <c r="A42" s="75" t="s">
        <v>201</v>
      </c>
      <c r="B42" s="75">
        <v>2013</v>
      </c>
      <c r="C42" s="75" t="s">
        <v>150</v>
      </c>
      <c r="D42" s="76" t="s">
        <v>202</v>
      </c>
      <c r="E42" s="110">
        <v>6052</v>
      </c>
    </row>
    <row r="43" spans="1:5" ht="11.25">
      <c r="A43" s="75" t="s">
        <v>151</v>
      </c>
      <c r="B43" s="75">
        <v>2013</v>
      </c>
      <c r="C43" s="75" t="s">
        <v>150</v>
      </c>
      <c r="D43" s="76" t="s">
        <v>203</v>
      </c>
      <c r="E43" s="110">
        <v>6052</v>
      </c>
    </row>
    <row r="44" spans="1:5" ht="11.25">
      <c r="A44" s="75" t="s">
        <v>204</v>
      </c>
      <c r="B44" s="75">
        <v>2013</v>
      </c>
      <c r="C44" s="75" t="s">
        <v>153</v>
      </c>
      <c r="D44" s="76" t="s">
        <v>205</v>
      </c>
      <c r="E44" s="110">
        <v>4567.78</v>
      </c>
    </row>
    <row r="45" spans="1:5" ht="11.25">
      <c r="A45" s="75" t="s">
        <v>204</v>
      </c>
      <c r="B45" s="75">
        <v>2013</v>
      </c>
      <c r="C45" s="75" t="s">
        <v>153</v>
      </c>
      <c r="D45" s="76" t="s">
        <v>206</v>
      </c>
      <c r="E45" s="110">
        <v>4567.78</v>
      </c>
    </row>
    <row r="46" spans="1:5" ht="11.25">
      <c r="A46" s="75" t="s">
        <v>204</v>
      </c>
      <c r="B46" s="75">
        <v>2013</v>
      </c>
      <c r="C46" s="75" t="s">
        <v>153</v>
      </c>
      <c r="D46" s="76" t="s">
        <v>207</v>
      </c>
      <c r="E46" s="110">
        <v>4567.78</v>
      </c>
    </row>
    <row r="47" spans="1:5" ht="11.25">
      <c r="A47" s="75" t="s">
        <v>204</v>
      </c>
      <c r="B47" s="75">
        <v>2013</v>
      </c>
      <c r="C47" s="75" t="s">
        <v>153</v>
      </c>
      <c r="D47" s="76" t="s">
        <v>208</v>
      </c>
      <c r="E47" s="110">
        <v>4567.78</v>
      </c>
    </row>
  </sheetData>
  <sheetProtection insertRows="0"/>
  <mergeCells count="4">
    <mergeCell ref="A1:C1"/>
    <mergeCell ref="A3:C3"/>
    <mergeCell ref="A4:A5"/>
    <mergeCell ref="B4:C5"/>
  </mergeCells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9:E12">
      <formula1>0</formula1>
    </dataValidation>
    <dataValidation type="list" showInputMessage="1" showErrorMessage="1" sqref="C13:C38">
      <formula1>"P, S, O"</formula1>
    </dataValidation>
    <dataValidation type="list" allowBlank="1" showInputMessage="1" showErrorMessage="1" sqref="B4:C5">
      <formula1>"-------, księgowa brutto, odtworzeniowa"</formula1>
    </dataValidation>
  </dataValidation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KMamrot</cp:lastModifiedBy>
  <cp:lastPrinted>2013-10-24T11:12:56Z</cp:lastPrinted>
  <dcterms:created xsi:type="dcterms:W3CDTF">1997-02-26T13:46:56Z</dcterms:created>
  <dcterms:modified xsi:type="dcterms:W3CDTF">2013-12-03T11:12:09Z</dcterms:modified>
  <cp:category>Ankieta</cp:category>
  <cp:version/>
  <cp:contentType/>
  <cp:contentStatus/>
</cp:coreProperties>
</file>